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3040" windowHeight="9384" activeTab="1"/>
  </bookViews>
  <sheets>
    <sheet name="меню" sheetId="2" r:id="rId1"/>
    <sheet name="7-11 лет " sheetId="6" r:id="rId2"/>
    <sheet name="12-18 лет" sheetId="5" r:id="rId3"/>
  </sheets>
  <definedNames>
    <definedName name="_Hlk229992931" localSheetId="2">'12-18 лет'!$A$30</definedName>
    <definedName name="_Hlk229992931" localSheetId="1">'7-11 лет '!$A$33</definedName>
    <definedName name="_Hlk229992931" localSheetId="0">меню!$A$30</definedName>
    <definedName name="_xlnm.Print_Area" localSheetId="2">'12-18 лет'!$A$1:$G$371</definedName>
    <definedName name="_xlnm.Print_Area" localSheetId="1">'7-11 лет '!$A$1:$G$667</definedName>
    <definedName name="_xlnm.Print_Area" localSheetId="0">меню!$A$1:$M$371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46" i="6" l="1"/>
  <c r="F646" i="6"/>
  <c r="E646" i="6"/>
  <c r="D646" i="6"/>
  <c r="C646" i="6"/>
  <c r="G635" i="6"/>
  <c r="F635" i="6"/>
  <c r="E635" i="6"/>
  <c r="D635" i="6"/>
  <c r="C635" i="6"/>
  <c r="G609" i="6"/>
  <c r="F609" i="6"/>
  <c r="E609" i="6"/>
  <c r="D609" i="6"/>
  <c r="C609" i="6"/>
  <c r="G599" i="6"/>
  <c r="F599" i="6"/>
  <c r="E599" i="6"/>
  <c r="D599" i="6"/>
  <c r="C599" i="6"/>
  <c r="G574" i="6"/>
  <c r="F574" i="6"/>
  <c r="E574" i="6"/>
  <c r="D574" i="6"/>
  <c r="C574" i="6"/>
  <c r="G564" i="6"/>
  <c r="F564" i="6"/>
  <c r="E564" i="6"/>
  <c r="D564" i="6"/>
  <c r="C564" i="6"/>
  <c r="G538" i="6"/>
  <c r="F538" i="6"/>
  <c r="E538" i="6"/>
  <c r="D538" i="6"/>
  <c r="C538" i="6"/>
  <c r="G527" i="6"/>
  <c r="F527" i="6"/>
  <c r="E527" i="6"/>
  <c r="D527" i="6"/>
  <c r="C527" i="6"/>
  <c r="G501" i="6"/>
  <c r="F501" i="6"/>
  <c r="E501" i="6"/>
  <c r="D501" i="6"/>
  <c r="C501" i="6"/>
  <c r="G491" i="6"/>
  <c r="F491" i="6"/>
  <c r="E491" i="6"/>
  <c r="D491" i="6"/>
  <c r="C491" i="6"/>
  <c r="G465" i="6"/>
  <c r="F465" i="6"/>
  <c r="E465" i="6"/>
  <c r="D465" i="6"/>
  <c r="C465" i="6"/>
  <c r="G455" i="6"/>
  <c r="F455" i="6"/>
  <c r="E455" i="6"/>
  <c r="D455" i="6"/>
  <c r="C455" i="6"/>
  <c r="G430" i="6"/>
  <c r="F430" i="6"/>
  <c r="E430" i="6"/>
  <c r="D430" i="6"/>
  <c r="C430" i="6"/>
  <c r="G420" i="6"/>
  <c r="F420" i="6"/>
  <c r="E420" i="6"/>
  <c r="D420" i="6"/>
  <c r="C420" i="6"/>
  <c r="G393" i="6"/>
  <c r="F393" i="6"/>
  <c r="E393" i="6"/>
  <c r="D393" i="6"/>
  <c r="C393" i="6"/>
  <c r="G382" i="6"/>
  <c r="F382" i="6"/>
  <c r="E382" i="6"/>
  <c r="D382" i="6"/>
  <c r="C382" i="6"/>
  <c r="G357" i="6"/>
  <c r="F357" i="6"/>
  <c r="E357" i="6"/>
  <c r="D357" i="6"/>
  <c r="C357" i="6"/>
  <c r="G346" i="6"/>
  <c r="F346" i="6"/>
  <c r="E346" i="6"/>
  <c r="D346" i="6"/>
  <c r="C346" i="6"/>
  <c r="G320" i="6"/>
  <c r="F320" i="6"/>
  <c r="E320" i="6"/>
  <c r="D320" i="6"/>
  <c r="C320" i="6"/>
  <c r="G310" i="6"/>
  <c r="F310" i="6"/>
  <c r="E310" i="6"/>
  <c r="D310" i="6"/>
  <c r="C310" i="6"/>
  <c r="G284" i="6"/>
  <c r="F284" i="6"/>
  <c r="E284" i="6"/>
  <c r="D284" i="6"/>
  <c r="C284" i="6"/>
  <c r="G274" i="6"/>
  <c r="F274" i="6"/>
  <c r="E274" i="6"/>
  <c r="D274" i="6"/>
  <c r="C274" i="6"/>
  <c r="G250" i="6"/>
  <c r="F250" i="6"/>
  <c r="E250" i="6"/>
  <c r="D250" i="6"/>
  <c r="C250" i="6"/>
  <c r="G240" i="6"/>
  <c r="F240" i="6"/>
  <c r="E240" i="6"/>
  <c r="D240" i="6"/>
  <c r="C240" i="6"/>
  <c r="G217" i="6"/>
  <c r="F217" i="6"/>
  <c r="E217" i="6"/>
  <c r="D217" i="6"/>
  <c r="C217" i="6"/>
  <c r="G207" i="6"/>
  <c r="F207" i="6"/>
  <c r="E207" i="6"/>
  <c r="D207" i="6"/>
  <c r="C207" i="6"/>
  <c r="G180" i="6"/>
  <c r="F180" i="6"/>
  <c r="E180" i="6"/>
  <c r="D180" i="6"/>
  <c r="C180" i="6"/>
  <c r="G170" i="6"/>
  <c r="F170" i="6"/>
  <c r="E170" i="6"/>
  <c r="D170" i="6"/>
  <c r="C170" i="6"/>
  <c r="G143" i="6"/>
  <c r="F143" i="6"/>
  <c r="E143" i="6"/>
  <c r="D143" i="6"/>
  <c r="C143" i="6"/>
  <c r="G132" i="6"/>
  <c r="F132" i="6"/>
  <c r="E132" i="6"/>
  <c r="D132" i="6"/>
  <c r="C132" i="6"/>
  <c r="G110" i="6"/>
  <c r="F110" i="6"/>
  <c r="E110" i="6"/>
  <c r="D110" i="6"/>
  <c r="C110" i="6"/>
  <c r="G99" i="6"/>
  <c r="F99" i="6"/>
  <c r="E99" i="6"/>
  <c r="D99" i="6"/>
  <c r="C99" i="6"/>
  <c r="G74" i="6"/>
  <c r="F74" i="6"/>
  <c r="E74" i="6"/>
  <c r="D74" i="6"/>
  <c r="C74" i="6"/>
  <c r="G63" i="6"/>
  <c r="F63" i="6"/>
  <c r="E63" i="6"/>
  <c r="D63" i="6"/>
  <c r="C63" i="6"/>
  <c r="G40" i="6"/>
  <c r="F40" i="6"/>
  <c r="E40" i="6"/>
  <c r="D40" i="6"/>
  <c r="C40" i="6"/>
  <c r="G28" i="6"/>
  <c r="F28" i="6"/>
  <c r="E28" i="6"/>
  <c r="D28" i="6"/>
  <c r="C28" i="6"/>
  <c r="G643" i="5"/>
  <c r="F643" i="5"/>
  <c r="E643" i="5"/>
  <c r="D643" i="5"/>
  <c r="C643" i="5"/>
  <c r="G632" i="5"/>
  <c r="F632" i="5"/>
  <c r="E632" i="5"/>
  <c r="D632" i="5"/>
  <c r="C632" i="5"/>
  <c r="G606" i="5"/>
  <c r="F606" i="5"/>
  <c r="E606" i="5"/>
  <c r="D606" i="5"/>
  <c r="C606" i="5"/>
  <c r="G596" i="5"/>
  <c r="F596" i="5"/>
  <c r="E596" i="5"/>
  <c r="D596" i="5"/>
  <c r="C596" i="5"/>
  <c r="G571" i="5"/>
  <c r="F571" i="5"/>
  <c r="E571" i="5"/>
  <c r="D571" i="5"/>
  <c r="C571" i="5"/>
  <c r="G561" i="5"/>
  <c r="F561" i="5"/>
  <c r="E561" i="5"/>
  <c r="D561" i="5"/>
  <c r="C561" i="5"/>
  <c r="G535" i="5"/>
  <c r="F535" i="5"/>
  <c r="E535" i="5"/>
  <c r="D535" i="5"/>
  <c r="C535" i="5"/>
  <c r="G524" i="5"/>
  <c r="F524" i="5"/>
  <c r="E524" i="5"/>
  <c r="D524" i="5"/>
  <c r="C524" i="5"/>
  <c r="G498" i="5"/>
  <c r="F498" i="5"/>
  <c r="E498" i="5"/>
  <c r="D498" i="5"/>
  <c r="C498" i="5"/>
  <c r="G488" i="5"/>
  <c r="F488" i="5"/>
  <c r="E488" i="5"/>
  <c r="D488" i="5"/>
  <c r="C488" i="5"/>
  <c r="G462" i="5"/>
  <c r="F462" i="5"/>
  <c r="E462" i="5"/>
  <c r="D462" i="5"/>
  <c r="C462" i="5"/>
  <c r="G452" i="5"/>
  <c r="F452" i="5"/>
  <c r="E452" i="5"/>
  <c r="D452" i="5"/>
  <c r="C452" i="5"/>
  <c r="G427" i="5"/>
  <c r="F427" i="5"/>
  <c r="E427" i="5"/>
  <c r="D427" i="5"/>
  <c r="C427" i="5"/>
  <c r="D417" i="5"/>
  <c r="C417" i="5"/>
  <c r="G415" i="5"/>
  <c r="G417" i="5" s="1"/>
  <c r="F415" i="5"/>
  <c r="F417" i="5" s="1"/>
  <c r="E415" i="5"/>
  <c r="E417" i="5" s="1"/>
  <c r="G390" i="5"/>
  <c r="F390" i="5"/>
  <c r="E390" i="5"/>
  <c r="D390" i="5"/>
  <c r="C390" i="5"/>
  <c r="G379" i="5"/>
  <c r="F379" i="5"/>
  <c r="E379" i="5"/>
  <c r="D379" i="5"/>
  <c r="C379" i="5"/>
  <c r="G354" i="5"/>
  <c r="F354" i="5"/>
  <c r="E354" i="5"/>
  <c r="D354" i="5"/>
  <c r="C354" i="5"/>
  <c r="G343" i="5"/>
  <c r="F343" i="5"/>
  <c r="E343" i="5"/>
  <c r="D343" i="5"/>
  <c r="C343" i="5"/>
  <c r="G317" i="5"/>
  <c r="F317" i="5"/>
  <c r="E317" i="5"/>
  <c r="D317" i="5"/>
  <c r="C317" i="5"/>
  <c r="G307" i="5"/>
  <c r="F307" i="5"/>
  <c r="E307" i="5"/>
  <c r="D307" i="5"/>
  <c r="C307" i="5"/>
  <c r="G281" i="5"/>
  <c r="F281" i="5"/>
  <c r="E281" i="5"/>
  <c r="D281" i="5"/>
  <c r="C281" i="5"/>
  <c r="G271" i="5"/>
  <c r="F271" i="5"/>
  <c r="E271" i="5"/>
  <c r="D271" i="5"/>
  <c r="C271" i="5"/>
  <c r="G247" i="5"/>
  <c r="F247" i="5"/>
  <c r="E247" i="5"/>
  <c r="D247" i="5"/>
  <c r="C247" i="5"/>
  <c r="G237" i="5"/>
  <c r="F237" i="5"/>
  <c r="E237" i="5"/>
  <c r="D237" i="5"/>
  <c r="C237" i="5"/>
  <c r="G214" i="5"/>
  <c r="F214" i="5"/>
  <c r="E214" i="5"/>
  <c r="D214" i="5"/>
  <c r="C214" i="5"/>
  <c r="G204" i="5"/>
  <c r="F204" i="5"/>
  <c r="E204" i="5"/>
  <c r="D204" i="5"/>
  <c r="C204" i="5"/>
  <c r="G177" i="5"/>
  <c r="F177" i="5"/>
  <c r="E177" i="5"/>
  <c r="D177" i="5"/>
  <c r="C177" i="5"/>
  <c r="G167" i="5"/>
  <c r="F167" i="5"/>
  <c r="E167" i="5"/>
  <c r="D167" i="5"/>
  <c r="C167" i="5"/>
  <c r="G140" i="5"/>
  <c r="F140" i="5"/>
  <c r="E140" i="5"/>
  <c r="D140" i="5"/>
  <c r="C140" i="5"/>
  <c r="G129" i="5"/>
  <c r="F129" i="5"/>
  <c r="E129" i="5"/>
  <c r="D129" i="5"/>
  <c r="C129" i="5"/>
  <c r="G107" i="5"/>
  <c r="F107" i="5"/>
  <c r="E107" i="5"/>
  <c r="D107" i="5"/>
  <c r="C107" i="5"/>
  <c r="G96" i="5"/>
  <c r="F96" i="5"/>
  <c r="E96" i="5"/>
  <c r="D96" i="5"/>
  <c r="C96" i="5"/>
  <c r="G71" i="5"/>
  <c r="F71" i="5"/>
  <c r="E71" i="5"/>
  <c r="D71" i="5"/>
  <c r="C71" i="5"/>
  <c r="G60" i="5"/>
  <c r="F60" i="5"/>
  <c r="E60" i="5"/>
  <c r="D60" i="5"/>
  <c r="C60" i="5"/>
  <c r="G37" i="5"/>
  <c r="F37" i="5"/>
  <c r="E37" i="5"/>
  <c r="D37" i="5"/>
  <c r="C37" i="5"/>
  <c r="G25" i="5"/>
  <c r="F25" i="5"/>
  <c r="E25" i="5"/>
  <c r="D25" i="5"/>
  <c r="C25" i="5"/>
  <c r="F281" i="2"/>
  <c r="M415" i="2"/>
  <c r="K415" i="2"/>
  <c r="I415" i="2"/>
  <c r="C647" i="5" l="1"/>
  <c r="C648" i="5" s="1"/>
  <c r="E647" i="5"/>
  <c r="E648" i="5" s="1"/>
  <c r="G647" i="5"/>
  <c r="G648" i="5" s="1"/>
  <c r="D651" i="5"/>
  <c r="D652" i="5" s="1"/>
  <c r="F651" i="5"/>
  <c r="F652" i="5" s="1"/>
  <c r="C651" i="5"/>
  <c r="C652" i="5" s="1"/>
  <c r="E651" i="5"/>
  <c r="E652" i="5" s="1"/>
  <c r="G651" i="5"/>
  <c r="G652" i="5" s="1"/>
  <c r="D647" i="5"/>
  <c r="D648" i="5" s="1"/>
  <c r="F647" i="5"/>
  <c r="F648" i="5" s="1"/>
  <c r="C654" i="6"/>
  <c r="C655" i="6" s="1"/>
  <c r="E654" i="6"/>
  <c r="E655" i="6" s="1"/>
  <c r="G654" i="6"/>
  <c r="G655" i="6" s="1"/>
  <c r="D650" i="6"/>
  <c r="D651" i="6" s="1"/>
  <c r="F650" i="6"/>
  <c r="F651" i="6" s="1"/>
  <c r="C650" i="6"/>
  <c r="C651" i="6" s="1"/>
  <c r="E650" i="6"/>
  <c r="E651" i="6" s="1"/>
  <c r="G650" i="6"/>
  <c r="G651" i="6" s="1"/>
  <c r="D654" i="6"/>
  <c r="D655" i="6" s="1"/>
  <c r="F654" i="6"/>
  <c r="F655" i="6" s="1"/>
  <c r="D535" i="2"/>
  <c r="E488" i="2"/>
  <c r="E37" i="2"/>
  <c r="E317" i="2"/>
  <c r="D317" i="2"/>
  <c r="D271" i="2"/>
  <c r="E177" i="2"/>
  <c r="D177" i="2"/>
  <c r="E107" i="2"/>
  <c r="D107" i="2"/>
  <c r="C25" i="2"/>
  <c r="C37" i="2" s="1"/>
  <c r="D37" i="2"/>
  <c r="M643" i="2"/>
  <c r="L643" i="2"/>
  <c r="K643" i="2"/>
  <c r="J643" i="2"/>
  <c r="I643" i="2"/>
  <c r="H643" i="2"/>
  <c r="G643" i="2"/>
  <c r="F643" i="2"/>
  <c r="E643" i="2"/>
  <c r="D643" i="2"/>
  <c r="C643" i="2"/>
  <c r="M632" i="2"/>
  <c r="L632" i="2"/>
  <c r="K632" i="2"/>
  <c r="J632" i="2"/>
  <c r="I632" i="2"/>
  <c r="H632" i="2"/>
  <c r="G632" i="2"/>
  <c r="F632" i="2"/>
  <c r="E632" i="2"/>
  <c r="D632" i="2"/>
  <c r="M606" i="2"/>
  <c r="L606" i="2"/>
  <c r="K606" i="2"/>
  <c r="J606" i="2"/>
  <c r="I606" i="2"/>
  <c r="H606" i="2"/>
  <c r="G606" i="2"/>
  <c r="F606" i="2"/>
  <c r="E606" i="2"/>
  <c r="D606" i="2"/>
  <c r="C606" i="2"/>
  <c r="M596" i="2"/>
  <c r="L596" i="2"/>
  <c r="K596" i="2"/>
  <c r="J596" i="2"/>
  <c r="I596" i="2"/>
  <c r="H596" i="2"/>
  <c r="G596" i="2"/>
  <c r="F596" i="2"/>
  <c r="E596" i="2"/>
  <c r="D596" i="2"/>
  <c r="M571" i="2"/>
  <c r="L571" i="2"/>
  <c r="K571" i="2"/>
  <c r="J571" i="2"/>
  <c r="I571" i="2"/>
  <c r="H571" i="2"/>
  <c r="G571" i="2"/>
  <c r="F571" i="2"/>
  <c r="E571" i="2"/>
  <c r="D571" i="2"/>
  <c r="C571" i="2"/>
  <c r="M561" i="2"/>
  <c r="L561" i="2"/>
  <c r="K561" i="2"/>
  <c r="J561" i="2"/>
  <c r="I561" i="2"/>
  <c r="H561" i="2"/>
  <c r="G561" i="2"/>
  <c r="F561" i="2"/>
  <c r="E561" i="2"/>
  <c r="D561" i="2"/>
  <c r="M535" i="2"/>
  <c r="L535" i="2"/>
  <c r="K535" i="2"/>
  <c r="J535" i="2"/>
  <c r="I535" i="2"/>
  <c r="H535" i="2"/>
  <c r="G535" i="2"/>
  <c r="F535" i="2"/>
  <c r="E535" i="2"/>
  <c r="C535" i="2"/>
  <c r="M524" i="2"/>
  <c r="L524" i="2"/>
  <c r="K524" i="2"/>
  <c r="J524" i="2"/>
  <c r="I524" i="2"/>
  <c r="H524" i="2"/>
  <c r="G524" i="2"/>
  <c r="F524" i="2"/>
  <c r="E524" i="2"/>
  <c r="D524" i="2"/>
  <c r="M498" i="2"/>
  <c r="L498" i="2"/>
  <c r="K498" i="2"/>
  <c r="J498" i="2"/>
  <c r="I498" i="2"/>
  <c r="H498" i="2"/>
  <c r="G498" i="2"/>
  <c r="F498" i="2"/>
  <c r="E498" i="2"/>
  <c r="D498" i="2"/>
  <c r="C498" i="2"/>
  <c r="M488" i="2"/>
  <c r="L488" i="2"/>
  <c r="K488" i="2"/>
  <c r="J488" i="2"/>
  <c r="I488" i="2"/>
  <c r="H488" i="2"/>
  <c r="G488" i="2"/>
  <c r="F488" i="2"/>
  <c r="D488" i="2"/>
  <c r="M462" i="2"/>
  <c r="L462" i="2"/>
  <c r="K462" i="2"/>
  <c r="J462" i="2"/>
  <c r="I462" i="2"/>
  <c r="H462" i="2"/>
  <c r="G462" i="2"/>
  <c r="F462" i="2"/>
  <c r="E462" i="2"/>
  <c r="D462" i="2"/>
  <c r="C462" i="2"/>
  <c r="M452" i="2"/>
  <c r="L452" i="2"/>
  <c r="K452" i="2"/>
  <c r="J452" i="2"/>
  <c r="I452" i="2"/>
  <c r="H452" i="2"/>
  <c r="G452" i="2"/>
  <c r="F452" i="2"/>
  <c r="E452" i="2"/>
  <c r="D452" i="2"/>
  <c r="M427" i="2"/>
  <c r="L427" i="2"/>
  <c r="K427" i="2"/>
  <c r="J427" i="2"/>
  <c r="I427" i="2"/>
  <c r="H427" i="2"/>
  <c r="G427" i="2"/>
  <c r="F427" i="2"/>
  <c r="E427" i="2"/>
  <c r="D427" i="2"/>
  <c r="C427" i="2"/>
  <c r="M417" i="2"/>
  <c r="L417" i="2"/>
  <c r="K417" i="2"/>
  <c r="J417" i="2"/>
  <c r="I417" i="2"/>
  <c r="H417" i="2"/>
  <c r="G417" i="2"/>
  <c r="F417" i="2"/>
  <c r="E417" i="2"/>
  <c r="D417" i="2"/>
  <c r="M390" i="2"/>
  <c r="L390" i="2"/>
  <c r="K390" i="2"/>
  <c r="J390" i="2"/>
  <c r="I390" i="2"/>
  <c r="H390" i="2"/>
  <c r="G390" i="2"/>
  <c r="F390" i="2"/>
  <c r="E390" i="2"/>
  <c r="D390" i="2"/>
  <c r="C390" i="2"/>
  <c r="M379" i="2"/>
  <c r="L379" i="2"/>
  <c r="K379" i="2"/>
  <c r="J379" i="2"/>
  <c r="I379" i="2"/>
  <c r="H379" i="2"/>
  <c r="G379" i="2"/>
  <c r="F379" i="2"/>
  <c r="E379" i="2"/>
  <c r="D379" i="2"/>
  <c r="C177" i="2"/>
  <c r="C214" i="2"/>
  <c r="D204" i="2"/>
  <c r="E204" i="2"/>
  <c r="F204" i="2"/>
  <c r="G204" i="2"/>
  <c r="H204" i="2"/>
  <c r="I204" i="2"/>
  <c r="J204" i="2"/>
  <c r="K204" i="2"/>
  <c r="L204" i="2"/>
  <c r="F37" i="2"/>
  <c r="E214" i="2"/>
  <c r="L37" i="2"/>
  <c r="I37" i="2"/>
  <c r="H37" i="2"/>
  <c r="G71" i="2"/>
  <c r="D71" i="2"/>
  <c r="E71" i="2"/>
  <c r="D167" i="2"/>
  <c r="H25" i="2"/>
  <c r="G317" i="2"/>
  <c r="M354" i="2"/>
  <c r="L354" i="2"/>
  <c r="K354" i="2"/>
  <c r="J354" i="2"/>
  <c r="I354" i="2"/>
  <c r="H354" i="2"/>
  <c r="G354" i="2"/>
  <c r="F354" i="2"/>
  <c r="E354" i="2"/>
  <c r="D354" i="2"/>
  <c r="C354" i="2"/>
  <c r="M343" i="2"/>
  <c r="L343" i="2"/>
  <c r="K343" i="2"/>
  <c r="J343" i="2"/>
  <c r="I343" i="2"/>
  <c r="H343" i="2"/>
  <c r="G343" i="2"/>
  <c r="F343" i="2"/>
  <c r="E343" i="2"/>
  <c r="D343" i="2"/>
  <c r="M317" i="2"/>
  <c r="L317" i="2"/>
  <c r="K317" i="2"/>
  <c r="J317" i="2"/>
  <c r="I317" i="2"/>
  <c r="H317" i="2"/>
  <c r="F317" i="2"/>
  <c r="C317" i="2"/>
  <c r="M307" i="2"/>
  <c r="L307" i="2"/>
  <c r="K307" i="2"/>
  <c r="J307" i="2"/>
  <c r="I307" i="2"/>
  <c r="H307" i="2"/>
  <c r="G307" i="2"/>
  <c r="F307" i="2"/>
  <c r="E307" i="2"/>
  <c r="D307" i="2"/>
  <c r="M281" i="2"/>
  <c r="L281" i="2"/>
  <c r="K281" i="2"/>
  <c r="J281" i="2"/>
  <c r="I281" i="2"/>
  <c r="H281" i="2"/>
  <c r="G281" i="2"/>
  <c r="E281" i="2"/>
  <c r="D281" i="2"/>
  <c r="C281" i="2"/>
  <c r="M271" i="2"/>
  <c r="L271" i="2"/>
  <c r="K271" i="2"/>
  <c r="J271" i="2"/>
  <c r="I271" i="2"/>
  <c r="H271" i="2"/>
  <c r="G271" i="2"/>
  <c r="F271" i="2"/>
  <c r="E271" i="2"/>
  <c r="M247" i="2"/>
  <c r="L247" i="2"/>
  <c r="K247" i="2"/>
  <c r="J247" i="2"/>
  <c r="I247" i="2"/>
  <c r="H247" i="2"/>
  <c r="G247" i="2"/>
  <c r="F247" i="2"/>
  <c r="E247" i="2"/>
  <c r="D247" i="2"/>
  <c r="C247" i="2"/>
  <c r="M237" i="2"/>
  <c r="L237" i="2"/>
  <c r="K237" i="2"/>
  <c r="J237" i="2"/>
  <c r="I237" i="2"/>
  <c r="H237" i="2"/>
  <c r="G237" i="2"/>
  <c r="F237" i="2"/>
  <c r="E237" i="2"/>
  <c r="D237" i="2"/>
  <c r="M214" i="2"/>
  <c r="L214" i="2"/>
  <c r="K214" i="2"/>
  <c r="J214" i="2"/>
  <c r="I214" i="2"/>
  <c r="H214" i="2"/>
  <c r="G214" i="2"/>
  <c r="F214" i="2"/>
  <c r="D214" i="2"/>
  <c r="M204" i="2"/>
  <c r="M177" i="2"/>
  <c r="L177" i="2"/>
  <c r="K177" i="2"/>
  <c r="J177" i="2"/>
  <c r="I177" i="2"/>
  <c r="H177" i="2"/>
  <c r="G177" i="2"/>
  <c r="F177" i="2"/>
  <c r="M167" i="2"/>
  <c r="L167" i="2"/>
  <c r="K167" i="2"/>
  <c r="J167" i="2"/>
  <c r="I167" i="2"/>
  <c r="H167" i="2"/>
  <c r="G167" i="2"/>
  <c r="F167" i="2"/>
  <c r="E167" i="2"/>
  <c r="M140" i="2"/>
  <c r="L140" i="2"/>
  <c r="K140" i="2"/>
  <c r="J140" i="2"/>
  <c r="I140" i="2"/>
  <c r="H140" i="2"/>
  <c r="G140" i="2"/>
  <c r="F140" i="2"/>
  <c r="E140" i="2"/>
  <c r="D140" i="2"/>
  <c r="C140" i="2"/>
  <c r="M129" i="2"/>
  <c r="L129" i="2"/>
  <c r="K129" i="2"/>
  <c r="J129" i="2"/>
  <c r="I129" i="2"/>
  <c r="H129" i="2"/>
  <c r="G129" i="2"/>
  <c r="F129" i="2"/>
  <c r="E129" i="2"/>
  <c r="D129" i="2"/>
  <c r="M107" i="2"/>
  <c r="L107" i="2"/>
  <c r="K107" i="2"/>
  <c r="J107" i="2"/>
  <c r="I107" i="2"/>
  <c r="H107" i="2"/>
  <c r="G107" i="2"/>
  <c r="F107" i="2"/>
  <c r="C107" i="2"/>
  <c r="M96" i="2"/>
  <c r="L96" i="2"/>
  <c r="K96" i="2"/>
  <c r="J96" i="2"/>
  <c r="I96" i="2"/>
  <c r="H96" i="2"/>
  <c r="G96" i="2"/>
  <c r="F96" i="2"/>
  <c r="E96" i="2"/>
  <c r="D96" i="2"/>
  <c r="M71" i="2"/>
  <c r="L71" i="2"/>
  <c r="K71" i="2"/>
  <c r="J71" i="2"/>
  <c r="I71" i="2"/>
  <c r="H71" i="2"/>
  <c r="F71" i="2"/>
  <c r="C71" i="2"/>
  <c r="M60" i="2"/>
  <c r="L60" i="2"/>
  <c r="K60" i="2"/>
  <c r="J60" i="2"/>
  <c r="I60" i="2"/>
  <c r="H60" i="2"/>
  <c r="G60" i="2"/>
  <c r="F60" i="2"/>
  <c r="E60" i="2"/>
  <c r="D60" i="2"/>
  <c r="M37" i="2"/>
  <c r="K37" i="2"/>
  <c r="J37" i="2"/>
  <c r="G37" i="2"/>
  <c r="M25" i="2"/>
  <c r="L25" i="2"/>
  <c r="K25" i="2"/>
  <c r="J25" i="2"/>
  <c r="I25" i="2"/>
  <c r="G25" i="2"/>
  <c r="F25" i="2"/>
  <c r="E25" i="2"/>
  <c r="D25" i="2"/>
  <c r="E647" i="2" l="1"/>
  <c r="E648" i="2" s="1"/>
  <c r="J651" i="2"/>
  <c r="J652" i="2" s="1"/>
  <c r="J647" i="2"/>
  <c r="J648" i="2" s="1"/>
  <c r="G647" i="2"/>
  <c r="G648" i="2" s="1"/>
  <c r="K647" i="2"/>
  <c r="K648" i="2" s="1"/>
  <c r="G651" i="2"/>
  <c r="G652" i="2" s="1"/>
  <c r="K651" i="2"/>
  <c r="K652" i="2" s="1"/>
  <c r="H647" i="2"/>
  <c r="H648" i="2" s="1"/>
  <c r="L647" i="2"/>
  <c r="L648" i="2" s="1"/>
  <c r="D651" i="2"/>
  <c r="D652" i="2" s="1"/>
  <c r="H651" i="2"/>
  <c r="H652" i="2" s="1"/>
  <c r="L651" i="2"/>
  <c r="L652" i="2" s="1"/>
  <c r="F647" i="2"/>
  <c r="F648" i="2" s="1"/>
  <c r="F651" i="2"/>
  <c r="F652" i="2" s="1"/>
  <c r="I647" i="2"/>
  <c r="I648" i="2" s="1"/>
  <c r="M647" i="2"/>
  <c r="M648" i="2" s="1"/>
  <c r="D647" i="2"/>
  <c r="D648" i="2" s="1"/>
  <c r="E651" i="2"/>
  <c r="E652" i="2" s="1"/>
  <c r="I651" i="2"/>
  <c r="I652" i="2" s="1"/>
  <c r="M651" i="2"/>
  <c r="M652" i="2" s="1"/>
</calcChain>
</file>

<file path=xl/sharedStrings.xml><?xml version="1.0" encoding="utf-8"?>
<sst xmlns="http://schemas.openxmlformats.org/spreadsheetml/2006/main" count="3484" uniqueCount="240">
  <si>
    <t>Согласовано:</t>
  </si>
  <si>
    <t>Утверждено</t>
  </si>
  <si>
    <t>директор______________________________</t>
  </si>
  <si>
    <t>Директор ООО "_____________________"</t>
  </si>
  <si>
    <t>_____________________________________</t>
  </si>
  <si>
    <t>_______________/Кортоножко Е.Ю.</t>
  </si>
  <si>
    <t xml:space="preserve">Перспективное </t>
  </si>
  <si>
    <t>Сборник рецептур блюд и типовых меню для организации питания детей в образовательных организациях и организациях отдыха детей и их оздоровления. На основе Федерального бюджетного учереждения науки " Новосибирский научно- исследовательский  институт гигиены и эпидемиологии Роспотребнадзора" 2022г- 275с</t>
  </si>
  <si>
    <t>Сборник рецептур на продукцию для обучающихся во всех образовательных учреждениях / Под ред. М.П. Могильного и В.А. Тутельяна. -      М.:ДеЛи плюс, 2017. - 544с.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</si>
  <si>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</si>
  <si>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</si>
  <si>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САНПИН 1.2. 3685-21 " Гигиенические нормативы и требования к обеспечению безопасности и (или) безвредности для человека факторов среды обитания".</t>
  </si>
  <si>
    <t>№ рец.</t>
  </si>
  <si>
    <t>Наименование блюд</t>
  </si>
  <si>
    <t xml:space="preserve">Цена руб </t>
  </si>
  <si>
    <t>вес блюда</t>
  </si>
  <si>
    <t>Пищевые вещества/г/</t>
  </si>
  <si>
    <t>Энергет. ценность</t>
  </si>
  <si>
    <t>по сбор.</t>
  </si>
  <si>
    <t>Б</t>
  </si>
  <si>
    <t>Ж</t>
  </si>
  <si>
    <t>У</t>
  </si>
  <si>
    <t>ккал</t>
  </si>
  <si>
    <t>7-11 лет</t>
  </si>
  <si>
    <t>12-18 лет</t>
  </si>
  <si>
    <t>Неделя 1/ день 1</t>
  </si>
  <si>
    <t xml:space="preserve">Завтрак </t>
  </si>
  <si>
    <t>ТТК №2</t>
  </si>
  <si>
    <t>Каша молочная жидкая из хлопьев овсяных с сахаром и маслом</t>
  </si>
  <si>
    <t>701/2010м</t>
  </si>
  <si>
    <t>Хлеб пшеничный</t>
  </si>
  <si>
    <t>ТТК №1</t>
  </si>
  <si>
    <t>Итого</t>
  </si>
  <si>
    <t>Норма завтрака по СанПин  20%- 25%  ± 5%</t>
  </si>
  <si>
    <t>15,4-19,25</t>
  </si>
  <si>
    <t>18-22,5</t>
  </si>
  <si>
    <t>15,8-19,75</t>
  </si>
  <si>
    <t>18-23</t>
  </si>
  <si>
    <t>67-83,75</t>
  </si>
  <si>
    <t>76,6-95,75</t>
  </si>
  <si>
    <t>470-587,5</t>
  </si>
  <si>
    <t>544-680</t>
  </si>
  <si>
    <t>Обед</t>
  </si>
  <si>
    <t xml:space="preserve">Суп картофельный с макаронными изделиями </t>
  </si>
  <si>
    <t>Плов из птицы</t>
  </si>
  <si>
    <t>ТТК №4</t>
  </si>
  <si>
    <t>Компот из сухофруктов</t>
  </si>
  <si>
    <t>Норма обеда по СанПин  30%- 35%  ± 5%</t>
  </si>
  <si>
    <t>23,1-26,95</t>
  </si>
  <si>
    <t>27-31,5</t>
  </si>
  <si>
    <t>23,7-26,95</t>
  </si>
  <si>
    <t>27-32,2</t>
  </si>
  <si>
    <t>100,5-117,25</t>
  </si>
  <si>
    <t>114,9-134,05</t>
  </si>
  <si>
    <t>705-822,5</t>
  </si>
  <si>
    <t>816-952</t>
  </si>
  <si>
    <t>Неделя 1/ день 2</t>
  </si>
  <si>
    <t>54-2гн/2022н</t>
  </si>
  <si>
    <t>Чай с сахаром</t>
  </si>
  <si>
    <t>54-1с/2022н</t>
  </si>
  <si>
    <t>Щи из свежей капусты с картофелем со сметаной</t>
  </si>
  <si>
    <t>Неделя 1/ день 3</t>
  </si>
  <si>
    <t>П.Т</t>
  </si>
  <si>
    <t>Печенье топленое молоко</t>
  </si>
  <si>
    <t>14/2017м</t>
  </si>
  <si>
    <t>Масло порциями</t>
  </si>
  <si>
    <t>54-3гн/2022н</t>
  </si>
  <si>
    <t>Чай с лимоном и сахаром</t>
  </si>
  <si>
    <t>Суп картофельный с крупой (пшено)</t>
  </si>
  <si>
    <t>Компот из свежих фруктов</t>
  </si>
  <si>
    <t>Неделя 1/ день 4</t>
  </si>
  <si>
    <t>338/2017м</t>
  </si>
  <si>
    <t>Фрукт свежий (яблоко)</t>
  </si>
  <si>
    <t>ТТК №10</t>
  </si>
  <si>
    <t>Какао с молоком</t>
  </si>
  <si>
    <t>24/2017м</t>
  </si>
  <si>
    <t>Нарезка из свежих помидоров и огурцов</t>
  </si>
  <si>
    <t>54-17с/2022н</t>
  </si>
  <si>
    <t>Суп овощной со сметаной</t>
  </si>
  <si>
    <t>Жаркое по домашнему</t>
  </si>
  <si>
    <t>ТТК №12</t>
  </si>
  <si>
    <t>Неделя 1/ день 5</t>
  </si>
  <si>
    <t>209/2017м</t>
  </si>
  <si>
    <t>Яйцо вареное в крутую</t>
  </si>
  <si>
    <t xml:space="preserve">Рассольник  ленинградский (перловка) </t>
  </si>
  <si>
    <t>Макароны  отварные с маслом</t>
  </si>
  <si>
    <t>Неделя 2/ день 6</t>
  </si>
  <si>
    <t>Каша молочная жидкая манная, с сахаром и маслом</t>
  </si>
  <si>
    <t>Неделя 2/ день 7</t>
  </si>
  <si>
    <t>54-4гн/2022н</t>
  </si>
  <si>
    <t>Чай с молоком</t>
  </si>
  <si>
    <t>54-28с/2022н</t>
  </si>
  <si>
    <t>Борщ с капустой и картофелем</t>
  </si>
  <si>
    <t>Каша пшенная рассыпчатая с маслом</t>
  </si>
  <si>
    <t>Неделя 2/ день 8</t>
  </si>
  <si>
    <t>203/2017м</t>
  </si>
  <si>
    <t>Неделя 2/ день 9</t>
  </si>
  <si>
    <t>Всего</t>
  </si>
  <si>
    <t>ТТК №15</t>
  </si>
  <si>
    <t>Рагу с птицей</t>
  </si>
  <si>
    <t>ЗАВТРАК</t>
  </si>
  <si>
    <t>Итого за весь период</t>
  </si>
  <si>
    <t>Среднее значение за перод</t>
  </si>
  <si>
    <t>ОБЕД</t>
  </si>
  <si>
    <t>Сборник технологических нормативов, рецептур блюд кулинарных изделий для школьного питания – УФА: ИП Поляковский Ю.И., 2010,- 268 с.</t>
  </si>
  <si>
    <t xml:space="preserve">           18-ти дневное меню для обеспечения двухразовым питанием в детских оздоровительных лагерей                                           с дневным пребыванием  возрастной группы 7-11 лет и 12-18 лет                                                                                                                                     </t>
  </si>
  <si>
    <t>Неделя 3/ день 11</t>
  </si>
  <si>
    <t>Неделя 3/ день 12</t>
  </si>
  <si>
    <t>Неделя 3/ день 13</t>
  </si>
  <si>
    <t>Неделя 3/ день 14</t>
  </si>
  <si>
    <t>Неделя 3/ день 15</t>
  </si>
  <si>
    <t>Неделя 4/ день 16</t>
  </si>
  <si>
    <t>Неделя 4/ день 17</t>
  </si>
  <si>
    <t>Неделя 4/ день 18</t>
  </si>
  <si>
    <t>Неделя 2/ день 10</t>
  </si>
  <si>
    <t>Каша "Дружба"</t>
  </si>
  <si>
    <t>Фрукт свежий (банан)</t>
  </si>
  <si>
    <t>Овощи   в нарезке  (огурец свежий)</t>
  </si>
  <si>
    <t xml:space="preserve">Котлета куриная с соусом сметанным </t>
  </si>
  <si>
    <t>Каша гречневая рассыпчатая с маслом</t>
  </si>
  <si>
    <t xml:space="preserve">Компот из изюма </t>
  </si>
  <si>
    <t>295/330/2017м</t>
  </si>
  <si>
    <t>54-4сс/2022н</t>
  </si>
  <si>
    <t>п.т</t>
  </si>
  <si>
    <t>Суп молочный сладкий с вермишелью</t>
  </si>
  <si>
    <t>Овощи   в нарезке  (помидор свежий)</t>
  </si>
  <si>
    <t>Печень тушенная в соусе</t>
  </si>
  <si>
    <t xml:space="preserve">Каша ячневая рассыпчатая с маслом                        </t>
  </si>
  <si>
    <t xml:space="preserve">Йогурт </t>
  </si>
  <si>
    <t>261/2017м</t>
  </si>
  <si>
    <t>Бутерброд с сыром 40/5/15</t>
  </si>
  <si>
    <t>3/2017м</t>
  </si>
  <si>
    <t>Суп крестьянский</t>
  </si>
  <si>
    <t>Напиток из шиповника</t>
  </si>
  <si>
    <t>конфеты шоколадные "Бон Тайм"</t>
  </si>
  <si>
    <t>53-10с/2022н</t>
  </si>
  <si>
    <t>54-13хн/2022м</t>
  </si>
  <si>
    <t>Тефтели  мясные с соусом сметанным с томатом</t>
  </si>
  <si>
    <t>Чай каркаде</t>
  </si>
  <si>
    <t>279/331/2017м</t>
  </si>
  <si>
    <t xml:space="preserve">Вафли </t>
  </si>
  <si>
    <t>Каша молочная жидкая рисовая с сахаром и маслом</t>
  </si>
  <si>
    <t>Оладьи с повидлом</t>
  </si>
  <si>
    <t>Фрукт свежий (киви)</t>
  </si>
  <si>
    <t>Кофейный напиток</t>
  </si>
  <si>
    <t>401/2017м</t>
  </si>
  <si>
    <t>Суп  картофельный с клецками</t>
  </si>
  <si>
    <t>Запеканка картофельная с мясом с соусом</t>
  </si>
  <si>
    <t>Сок фруктовый</t>
  </si>
  <si>
    <t>пряник</t>
  </si>
  <si>
    <t>389/2017м</t>
  </si>
  <si>
    <t>Гуляш из отварного мяса</t>
  </si>
  <si>
    <t>Каша рассыпчатая пшеничная с маслом</t>
  </si>
  <si>
    <t>Суп картофельный с бобовыми (горох)</t>
  </si>
  <si>
    <t>Филе куриное в сливочном соусе с морковью</t>
  </si>
  <si>
    <t>54-25м/2022н</t>
  </si>
  <si>
    <t>Мясо духовое с овощами</t>
  </si>
  <si>
    <t>печенье Чоко Пай</t>
  </si>
  <si>
    <t>Голубцы ленивые с соусом томатным</t>
  </si>
  <si>
    <t>Мармелад</t>
  </si>
  <si>
    <t>54-3с/2022н</t>
  </si>
  <si>
    <t>454/2004л/           54-3сс/2022</t>
  </si>
  <si>
    <t>Суп с клецками</t>
  </si>
  <si>
    <t>Зефир ванильный</t>
  </si>
  <si>
    <t>Пюре картофельное</t>
  </si>
  <si>
    <t>Запеканка из творога с морковью и сгущеным молоком 150/20</t>
  </si>
  <si>
    <t>54-2т/2022н</t>
  </si>
  <si>
    <t>Консервы закусочные (кукуруза сладкая)</t>
  </si>
  <si>
    <t>Омлет натуральный</t>
  </si>
  <si>
    <t>Рыба тушеная с овощами</t>
  </si>
  <si>
    <t>Каша рисовая рассыпчатая с маслом</t>
  </si>
  <si>
    <t>133/2017м</t>
  </si>
  <si>
    <t>Каша жидкая молочная пшенная с маслом и сахаром</t>
  </si>
  <si>
    <t>Оладьи из печени с морковью и маслом сливочный</t>
  </si>
  <si>
    <t>282/2017м</t>
  </si>
  <si>
    <t>120/2017м</t>
  </si>
  <si>
    <t>Пюре картофельное с маслом</t>
  </si>
  <si>
    <t>шоколадная плитка Аленка</t>
  </si>
  <si>
    <t xml:space="preserve">           18-ти дневное меню для обеспечения двухразовым питанием обучающихся  возрастной группы 7-11 лет и 12-18 лет                                                                                                                                     </t>
  </si>
  <si>
    <t>Запеканка из творога с морковью и сгущеным молоком 150/20  170/30</t>
  </si>
  <si>
    <t>42/2010п</t>
  </si>
  <si>
    <t>54/2010п</t>
  </si>
  <si>
    <t>120/2010м</t>
  </si>
  <si>
    <t>ТТК 23</t>
  </si>
  <si>
    <t>ТТК№8</t>
  </si>
  <si>
    <t>ТТК №19</t>
  </si>
  <si>
    <t>ттк №1</t>
  </si>
  <si>
    <t>ттк №26</t>
  </si>
  <si>
    <t>ттк №8</t>
  </si>
  <si>
    <t>ттк №3</t>
  </si>
  <si>
    <t>ТТК№22/ТТК№31</t>
  </si>
  <si>
    <t>ттк №15</t>
  </si>
  <si>
    <t>ттк №25</t>
  </si>
  <si>
    <t>ттк №10</t>
  </si>
  <si>
    <t>ттк №4</t>
  </si>
  <si>
    <t>ттк №11</t>
  </si>
  <si>
    <t>ттк №12</t>
  </si>
  <si>
    <t>ттк №19</t>
  </si>
  <si>
    <t>Блины  со сгущенкой 50/20</t>
  </si>
  <si>
    <t>399/2010м</t>
  </si>
  <si>
    <t xml:space="preserve">           18-ти дневное меню для обеспечения двухразовым питанием обучающихся  возрастной группы  12-18 лет                                                                                                                                     </t>
  </si>
  <si>
    <t xml:space="preserve">           18-ти дневное меню для обеспечения двухразовым питанием в детских оздоровительных лагерей                                           с дневным пребыванием  возрастной группы 7-11 лет                                                                                                                                   </t>
  </si>
  <si>
    <t>Котлета куриная с соусом томатным</t>
  </si>
  <si>
    <t>295/2017м  ТТК№31</t>
  </si>
  <si>
    <t>Вареники с творогом п/ф  с маслом сливочным 170/5</t>
  </si>
  <si>
    <t>88/2017</t>
  </si>
  <si>
    <t>рыба тушенная с овощами</t>
  </si>
  <si>
    <t>п.т.</t>
  </si>
  <si>
    <t>Печенье сахарное</t>
  </si>
  <si>
    <t>ТТК №33</t>
  </si>
  <si>
    <t>Запеканка картофельная с мясом и  соусом</t>
  </si>
  <si>
    <t>54-2з/2022н</t>
  </si>
  <si>
    <t>54-2з/54-3з\2022н</t>
  </si>
  <si>
    <t>54-3з/2022н</t>
  </si>
  <si>
    <t>54-2з\2022н</t>
  </si>
  <si>
    <t>54-3з\2022н</t>
  </si>
  <si>
    <t>ТТК №34/   331/2017м</t>
  </si>
  <si>
    <t>ТТК №35</t>
  </si>
  <si>
    <t>ТТК №36</t>
  </si>
  <si>
    <t>ТТК№36</t>
  </si>
  <si>
    <t>ТТК№38</t>
  </si>
  <si>
    <t>ТТК №37</t>
  </si>
  <si>
    <t>ТТК №21.1</t>
  </si>
  <si>
    <t>ТТК №24.1</t>
  </si>
  <si>
    <t>ТТК №29.1</t>
  </si>
  <si>
    <t>ТТК№3.1</t>
  </si>
  <si>
    <t>ТТК №20.1</t>
  </si>
  <si>
    <t>ТТК №27.1</t>
  </si>
  <si>
    <t>ттк №3.1</t>
  </si>
  <si>
    <t>ттк №14.1</t>
  </si>
  <si>
    <t>ттк №28.1</t>
  </si>
  <si>
    <t xml:space="preserve">Рассольник  ленинградский  </t>
  </si>
  <si>
    <t>ттк №30.1</t>
  </si>
  <si>
    <t>ттк №13.1</t>
  </si>
  <si>
    <t>ттк №27.1</t>
  </si>
  <si>
    <t xml:space="preserve">           18-ти дневное меню для обеспечения двухразовым питанием обучающихся  возрастной группы 7-11 лет                                                                                                                                    </t>
  </si>
  <si>
    <t xml:space="preserve">           18-ти дневное меню для обеспечения двухразовым питанием в детских оздоровительных лагерей    с дневным пребыванием  возрастной группы  12-18 лет                                                                                                                                     </t>
  </si>
  <si>
    <t>конфеты шоколадные "Корнлайн"</t>
  </si>
  <si>
    <t>Директор ООО "Бизнес Консалтинг"</t>
  </si>
  <si>
    <t>Директор ООО Бизнес Консалтинг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</si>
</sst>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;[Red]#,##0.00"/>
    <numFmt numFmtId="165" formatCode="0.0"/>
    <numFmt numFmtId="166" formatCode="#,##0.00_ ;\-#,##0.00\ "/>
    <numFmt numFmtId="167" formatCode="#,##0.0;\-#,##0.0"/>
    <numFmt numFmtId="168" formatCode="0.0;[Red]0.0"/>
    <numFmt numFmtId="169" formatCode="0.00;[Red]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indexed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indexed="1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1"/>
      <color indexed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i/>
      <sz val="11"/>
      <color indexed="1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color indexed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9" fillId="0" borderId="0"/>
    <xf numFmtId="0" fontId="24" fillId="0" borderId="0"/>
  </cellStyleXfs>
  <cellXfs count="326">
    <xf numFmtId="0" fontId="0" fillId="0" borderId="0" xfId="0"/>
    <xf numFmtId="0" fontId="5" fillId="0" borderId="0" xfId="1" applyAlignment="1">
      <alignment horizontal="center"/>
    </xf>
    <xf numFmtId="0" fontId="5" fillId="0" borderId="0" xfId="1"/>
    <xf numFmtId="0" fontId="5" fillId="0" borderId="0" xfId="1" applyAlignment="1">
      <alignment horizontal="center" vertical="center"/>
    </xf>
    <xf numFmtId="0" fontId="8" fillId="0" borderId="0" xfId="1" applyFont="1"/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/>
    <xf numFmtId="0" fontId="12" fillId="0" borderId="0" xfId="2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3" fillId="0" borderId="0" xfId="1" applyFont="1"/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7" fillId="0" borderId="0" xfId="1" applyFont="1" applyAlignment="1">
      <alignment vertical="distributed"/>
    </xf>
    <xf numFmtId="0" fontId="7" fillId="0" borderId="0" xfId="1" applyFont="1" applyAlignment="1">
      <alignment horizontal="center" vertical="distributed"/>
    </xf>
    <xf numFmtId="0" fontId="5" fillId="0" borderId="0" xfId="1" applyAlignment="1">
      <alignment horizontal="center" vertical="distributed"/>
    </xf>
    <xf numFmtId="0" fontId="5" fillId="0" borderId="0" xfId="1" applyAlignment="1">
      <alignment horizontal="left" vertical="distributed"/>
    </xf>
    <xf numFmtId="0" fontId="10" fillId="0" borderId="1" xfId="2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0" fontId="10" fillId="0" borderId="18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20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0" fillId="0" borderId="0" xfId="1" applyFont="1" applyAlignment="1">
      <alignment horizontal="left" wrapText="1"/>
    </xf>
    <xf numFmtId="0" fontId="10" fillId="0" borderId="15" xfId="2" applyFont="1" applyBorder="1" applyAlignment="1">
      <alignment horizontal="center" vertical="center"/>
    </xf>
    <xf numFmtId="164" fontId="10" fillId="0" borderId="15" xfId="1" applyNumberFormat="1" applyFont="1" applyBorder="1" applyAlignment="1">
      <alignment vertical="center" wrapText="1"/>
    </xf>
    <xf numFmtId="0" fontId="10" fillId="0" borderId="15" xfId="1" applyFont="1" applyBorder="1" applyAlignment="1">
      <alignment horizontal="center" vertical="center" wrapText="1"/>
    </xf>
    <xf numFmtId="164" fontId="10" fillId="0" borderId="15" xfId="1" applyNumberFormat="1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/>
    </xf>
    <xf numFmtId="164" fontId="10" fillId="0" borderId="21" xfId="1" applyNumberFormat="1" applyFont="1" applyBorder="1" applyAlignment="1">
      <alignment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/>
    </xf>
    <xf numFmtId="0" fontId="10" fillId="0" borderId="21" xfId="2" applyFont="1" applyBorder="1"/>
    <xf numFmtId="0" fontId="10" fillId="0" borderId="15" xfId="2" applyFont="1" applyBorder="1" applyAlignment="1">
      <alignment horizontal="center"/>
    </xf>
    <xf numFmtId="164" fontId="10" fillId="0" borderId="15" xfId="2" applyNumberFormat="1" applyFont="1" applyBorder="1" applyAlignment="1">
      <alignment horizontal="center"/>
    </xf>
    <xf numFmtId="0" fontId="5" fillId="0" borderId="15" xfId="1" applyBorder="1" applyAlignment="1">
      <alignment horizontal="center"/>
    </xf>
    <xf numFmtId="0" fontId="5" fillId="0" borderId="15" xfId="1" applyBorder="1"/>
    <xf numFmtId="0" fontId="10" fillId="0" borderId="15" xfId="2" applyFont="1" applyBorder="1"/>
    <xf numFmtId="0" fontId="12" fillId="0" borderId="15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/>
    </xf>
    <xf numFmtId="164" fontId="12" fillId="0" borderId="15" xfId="2" applyNumberFormat="1" applyFont="1" applyBorder="1" applyAlignment="1">
      <alignment horizontal="center"/>
    </xf>
    <xf numFmtId="0" fontId="10" fillId="0" borderId="22" xfId="2" applyFont="1" applyBorder="1" applyAlignment="1">
      <alignment horizontal="center"/>
    </xf>
    <xf numFmtId="165" fontId="12" fillId="0" borderId="22" xfId="2" applyNumberFormat="1" applyFont="1" applyBorder="1" applyAlignment="1">
      <alignment horizontal="center"/>
    </xf>
    <xf numFmtId="0" fontId="15" fillId="0" borderId="0" xfId="2" applyFont="1" applyAlignment="1">
      <alignment horizontal="center"/>
    </xf>
    <xf numFmtId="0" fontId="16" fillId="0" borderId="12" xfId="1" applyFont="1" applyBorder="1"/>
    <xf numFmtId="0" fontId="16" fillId="0" borderId="15" xfId="1" applyFont="1" applyBorder="1" applyAlignment="1">
      <alignment horizontal="center" vertical="center"/>
    </xf>
    <xf numFmtId="0" fontId="17" fillId="0" borderId="15" xfId="2" applyFont="1" applyBorder="1" applyAlignment="1">
      <alignment horizontal="center"/>
    </xf>
    <xf numFmtId="2" fontId="16" fillId="2" borderId="15" xfId="1" applyNumberFormat="1" applyFont="1" applyFill="1" applyBorder="1" applyAlignment="1">
      <alignment horizontal="right"/>
    </xf>
    <xf numFmtId="0" fontId="16" fillId="0" borderId="15" xfId="2" applyFont="1" applyBorder="1" applyAlignment="1">
      <alignment horizontal="center"/>
    </xf>
    <xf numFmtId="2" fontId="16" fillId="2" borderId="15" xfId="1" applyNumberFormat="1" applyFont="1" applyFill="1" applyBorder="1" applyAlignment="1">
      <alignment horizontal="center"/>
    </xf>
    <xf numFmtId="0" fontId="18" fillId="0" borderId="0" xfId="1" applyFont="1"/>
    <xf numFmtId="0" fontId="19" fillId="0" borderId="0" xfId="1" applyFont="1"/>
    <xf numFmtId="0" fontId="19" fillId="0" borderId="0" xfId="1" applyFont="1" applyAlignment="1">
      <alignment horizontal="center" vertical="center"/>
    </xf>
    <xf numFmtId="0" fontId="6" fillId="0" borderId="0" xfId="2" applyFont="1" applyAlignment="1">
      <alignment horizontal="center"/>
    </xf>
    <xf numFmtId="2" fontId="19" fillId="2" borderId="0" xfId="1" applyNumberFormat="1" applyFont="1" applyFill="1" applyAlignment="1">
      <alignment horizontal="right"/>
    </xf>
    <xf numFmtId="0" fontId="19" fillId="0" borderId="0" xfId="2" applyFont="1" applyAlignment="1">
      <alignment horizontal="center"/>
    </xf>
    <xf numFmtId="2" fontId="19" fillId="2" borderId="0" xfId="1" applyNumberFormat="1" applyFont="1" applyFill="1" applyAlignment="1">
      <alignment horizontal="center"/>
    </xf>
    <xf numFmtId="0" fontId="10" fillId="0" borderId="0" xfId="2" applyFont="1"/>
    <xf numFmtId="0" fontId="10" fillId="0" borderId="0" xfId="2" applyFont="1" applyAlignment="1">
      <alignment horizontal="center" vertical="center"/>
    </xf>
    <xf numFmtId="0" fontId="10" fillId="0" borderId="15" xfId="2" applyFont="1" applyBorder="1" applyAlignment="1">
      <alignment wrapText="1"/>
    </xf>
    <xf numFmtId="0" fontId="10" fillId="3" borderId="23" xfId="2" applyFont="1" applyFill="1" applyBorder="1" applyAlignment="1">
      <alignment horizontal="center"/>
    </xf>
    <xf numFmtId="0" fontId="10" fillId="0" borderId="24" xfId="2" applyFont="1" applyBorder="1" applyAlignment="1">
      <alignment wrapText="1"/>
    </xf>
    <xf numFmtId="0" fontId="10" fillId="3" borderId="24" xfId="2" applyFont="1" applyFill="1" applyBorder="1" applyAlignment="1">
      <alignment horizontal="center" wrapText="1"/>
    </xf>
    <xf numFmtId="0" fontId="10" fillId="3" borderId="24" xfId="2" applyFont="1" applyFill="1" applyBorder="1" applyAlignment="1">
      <alignment horizontal="center"/>
    </xf>
    <xf numFmtId="0" fontId="10" fillId="3" borderId="0" xfId="2" applyFont="1" applyFill="1" applyAlignment="1">
      <alignment horizontal="center"/>
    </xf>
    <xf numFmtId="0" fontId="10" fillId="3" borderId="2" xfId="2" applyFont="1" applyFill="1" applyBorder="1" applyAlignment="1">
      <alignment horizontal="center"/>
    </xf>
    <xf numFmtId="0" fontId="10" fillId="3" borderId="25" xfId="2" applyFont="1" applyFill="1" applyBorder="1" applyAlignment="1">
      <alignment horizontal="center"/>
    </xf>
    <xf numFmtId="0" fontId="10" fillId="3" borderId="15" xfId="2" applyFont="1" applyFill="1" applyBorder="1" applyAlignment="1">
      <alignment horizontal="center"/>
    </xf>
    <xf numFmtId="0" fontId="10" fillId="4" borderId="15" xfId="2" applyFont="1" applyFill="1" applyBorder="1" applyAlignment="1">
      <alignment horizontal="center" vertical="center" wrapText="1"/>
    </xf>
    <xf numFmtId="0" fontId="10" fillId="4" borderId="15" xfId="2" applyFont="1" applyFill="1" applyBorder="1" applyAlignment="1">
      <alignment horizontal="center"/>
    </xf>
    <xf numFmtId="0" fontId="10" fillId="0" borderId="18" xfId="1" applyFont="1" applyBorder="1" applyAlignment="1">
      <alignment horizontal="center"/>
    </xf>
    <xf numFmtId="0" fontId="10" fillId="0" borderId="18" xfId="1" applyFont="1" applyBorder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/>
    </xf>
    <xf numFmtId="0" fontId="10" fillId="0" borderId="12" xfId="1" applyFont="1" applyBorder="1" applyAlignment="1">
      <alignment wrapText="1"/>
    </xf>
    <xf numFmtId="0" fontId="10" fillId="0" borderId="24" xfId="2" applyFont="1" applyBorder="1" applyAlignment="1">
      <alignment horizontal="center"/>
    </xf>
    <xf numFmtId="0" fontId="10" fillId="4" borderId="15" xfId="2" applyFont="1" applyFill="1" applyBorder="1" applyAlignment="1">
      <alignment horizontal="center" wrapText="1"/>
    </xf>
    <xf numFmtId="0" fontId="10" fillId="0" borderId="26" xfId="2" applyFont="1" applyBorder="1"/>
    <xf numFmtId="0" fontId="10" fillId="3" borderId="15" xfId="2" applyFont="1" applyFill="1" applyBorder="1" applyAlignment="1">
      <alignment horizontal="center" vertical="center"/>
    </xf>
    <xf numFmtId="0" fontId="10" fillId="0" borderId="13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6" fillId="2" borderId="15" xfId="1" applyFont="1" applyFill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6" fillId="2" borderId="13" xfId="1" applyFont="1" applyFill="1" applyBorder="1" applyAlignment="1">
      <alignment horizontal="right"/>
    </xf>
    <xf numFmtId="2" fontId="16" fillId="2" borderId="18" xfId="1" applyNumberFormat="1" applyFont="1" applyFill="1" applyBorder="1" applyAlignment="1">
      <alignment horizontal="right"/>
    </xf>
    <xf numFmtId="0" fontId="16" fillId="2" borderId="18" xfId="1" applyFont="1" applyFill="1" applyBorder="1" applyAlignment="1">
      <alignment horizontal="right"/>
    </xf>
    <xf numFmtId="0" fontId="16" fillId="2" borderId="18" xfId="1" applyFont="1" applyFill="1" applyBorder="1" applyAlignment="1">
      <alignment horizontal="center"/>
    </xf>
    <xf numFmtId="2" fontId="16" fillId="2" borderId="18" xfId="1" applyNumberFormat="1" applyFont="1" applyFill="1" applyBorder="1" applyAlignment="1">
      <alignment horizontal="center"/>
    </xf>
    <xf numFmtId="0" fontId="20" fillId="0" borderId="0" xfId="1" applyFont="1"/>
    <xf numFmtId="0" fontId="19" fillId="0" borderId="0" xfId="2" applyFont="1"/>
    <xf numFmtId="0" fontId="19" fillId="0" borderId="0" xfId="2" applyFont="1" applyAlignment="1">
      <alignment horizontal="center" vertical="center"/>
    </xf>
    <xf numFmtId="0" fontId="21" fillId="0" borderId="0" xfId="1" applyFont="1"/>
    <xf numFmtId="0" fontId="10" fillId="0" borderId="27" xfId="2" applyFont="1" applyBorder="1" applyAlignment="1">
      <alignment horizontal="center"/>
    </xf>
    <xf numFmtId="0" fontId="10" fillId="0" borderId="30" xfId="2" applyFont="1" applyBorder="1" applyAlignment="1">
      <alignment horizontal="center"/>
    </xf>
    <xf numFmtId="0" fontId="10" fillId="0" borderId="15" xfId="1" applyFont="1" applyBorder="1" applyAlignment="1">
      <alignment horizontal="center" wrapText="1"/>
    </xf>
    <xf numFmtId="0" fontId="5" fillId="0" borderId="26" xfId="1" applyBorder="1" applyAlignment="1">
      <alignment horizontal="center"/>
    </xf>
    <xf numFmtId="0" fontId="22" fillId="0" borderId="15" xfId="1" applyFont="1" applyBorder="1" applyAlignment="1">
      <alignment horizontal="left" vertical="center" wrapText="1"/>
    </xf>
    <xf numFmtId="0" fontId="22" fillId="0" borderId="15" xfId="1" applyFont="1" applyBorder="1" applyAlignment="1">
      <alignment horizontal="center" vertical="center" wrapText="1"/>
    </xf>
    <xf numFmtId="166" fontId="22" fillId="0" borderId="15" xfId="1" applyNumberFormat="1" applyFont="1" applyBorder="1" applyAlignment="1">
      <alignment horizontal="center" vertical="center" wrapText="1"/>
    </xf>
    <xf numFmtId="167" fontId="23" fillId="0" borderId="0" xfId="1" applyNumberFormat="1" applyFont="1" applyAlignment="1">
      <alignment horizontal="center" vertical="center" wrapText="1"/>
    </xf>
    <xf numFmtId="2" fontId="12" fillId="0" borderId="15" xfId="2" applyNumberFormat="1" applyFont="1" applyBorder="1" applyAlignment="1">
      <alignment horizontal="center"/>
    </xf>
    <xf numFmtId="0" fontId="10" fillId="0" borderId="31" xfId="2" applyFont="1" applyBorder="1" applyAlignment="1">
      <alignment horizontal="center" vertical="center"/>
    </xf>
    <xf numFmtId="0" fontId="5" fillId="0" borderId="15" xfId="1" applyBorder="1" applyAlignment="1">
      <alignment horizontal="center" vertical="center"/>
    </xf>
    <xf numFmtId="0" fontId="10" fillId="0" borderId="12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10" fillId="0" borderId="37" xfId="1" applyFont="1" applyBorder="1" applyAlignment="1">
      <alignment horizontal="center"/>
    </xf>
    <xf numFmtId="0" fontId="5" fillId="0" borderId="15" xfId="1" applyBorder="1" applyAlignment="1">
      <alignment horizontal="center" wrapText="1"/>
    </xf>
    <xf numFmtId="0" fontId="10" fillId="0" borderId="15" xfId="1" applyFont="1" applyBorder="1" applyAlignment="1">
      <alignment horizontal="left" wrapText="1"/>
    </xf>
    <xf numFmtId="0" fontId="10" fillId="0" borderId="0" xfId="1" applyFont="1" applyAlignment="1">
      <alignment horizontal="center" vertical="center" wrapText="1"/>
    </xf>
    <xf numFmtId="0" fontId="10" fillId="2" borderId="12" xfId="1" applyFont="1" applyFill="1" applyBorder="1" applyAlignment="1">
      <alignment horizontal="center" wrapText="1"/>
    </xf>
    <xf numFmtId="0" fontId="10" fillId="2" borderId="15" xfId="1" applyFont="1" applyFill="1" applyBorder="1" applyAlignment="1">
      <alignment horizontal="center" wrapText="1"/>
    </xf>
    <xf numFmtId="0" fontId="10" fillId="0" borderId="35" xfId="1" applyFont="1" applyBorder="1" applyAlignment="1">
      <alignment horizontal="center" wrapText="1"/>
    </xf>
    <xf numFmtId="0" fontId="10" fillId="0" borderId="18" xfId="1" applyFont="1" applyBorder="1" applyAlignment="1">
      <alignment horizontal="center" vertical="center" wrapText="1"/>
    </xf>
    <xf numFmtId="0" fontId="10" fillId="3" borderId="24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49" fontId="10" fillId="0" borderId="0" xfId="2" applyNumberFormat="1" applyFont="1" applyAlignment="1">
      <alignment horizontal="center"/>
    </xf>
    <xf numFmtId="165" fontId="12" fillId="0" borderId="15" xfId="2" applyNumberFormat="1" applyFont="1" applyBorder="1" applyAlignment="1">
      <alignment horizontal="center"/>
    </xf>
    <xf numFmtId="0" fontId="12" fillId="0" borderId="15" xfId="3" applyFont="1" applyBorder="1" applyAlignment="1">
      <alignment horizontal="left" vertical="center" wrapText="1"/>
    </xf>
    <xf numFmtId="0" fontId="12" fillId="0" borderId="22" xfId="3" applyFont="1" applyBorder="1" applyAlignment="1">
      <alignment horizontal="center" vertical="center" wrapText="1"/>
    </xf>
    <xf numFmtId="0" fontId="5" fillId="0" borderId="0" xfId="1" applyAlignment="1">
      <alignment wrapText="1"/>
    </xf>
    <xf numFmtId="167" fontId="22" fillId="0" borderId="15" xfId="1" applyNumberFormat="1" applyFont="1" applyBorder="1" applyAlignment="1">
      <alignment horizontal="center" wrapText="1"/>
    </xf>
    <xf numFmtId="166" fontId="22" fillId="0" borderId="15" xfId="1" applyNumberFormat="1" applyFont="1" applyBorder="1" applyAlignment="1">
      <alignment horizontal="center" wrapText="1"/>
    </xf>
    <xf numFmtId="0" fontId="25" fillId="0" borderId="0" xfId="1" applyFont="1" applyAlignment="1">
      <alignment wrapText="1"/>
    </xf>
    <xf numFmtId="0" fontId="25" fillId="0" borderId="0" xfId="1" applyFont="1"/>
    <xf numFmtId="0" fontId="22" fillId="0" borderId="15" xfId="1" applyFont="1" applyBorder="1" applyAlignment="1">
      <alignment horizontal="center" wrapText="1"/>
    </xf>
    <xf numFmtId="164" fontId="10" fillId="0" borderId="15" xfId="1" applyNumberFormat="1" applyFont="1" applyBorder="1" applyAlignment="1">
      <alignment horizontal="center" wrapText="1"/>
    </xf>
    <xf numFmtId="164" fontId="10" fillId="0" borderId="26" xfId="1" applyNumberFormat="1" applyFont="1" applyBorder="1" applyAlignment="1">
      <alignment horizontal="center" wrapText="1"/>
    </xf>
    <xf numFmtId="0" fontId="10" fillId="0" borderId="20" xfId="1" applyFont="1" applyBorder="1" applyAlignment="1">
      <alignment horizontal="center"/>
    </xf>
    <xf numFmtId="0" fontId="12" fillId="3" borderId="15" xfId="2" applyFont="1" applyFill="1" applyBorder="1" applyAlignment="1">
      <alignment horizontal="center"/>
    </xf>
    <xf numFmtId="168" fontId="12" fillId="3" borderId="15" xfId="2" applyNumberFormat="1" applyFont="1" applyFill="1" applyBorder="1" applyAlignment="1">
      <alignment horizontal="center"/>
    </xf>
    <xf numFmtId="0" fontId="15" fillId="3" borderId="0" xfId="2" applyFont="1" applyFill="1" applyAlignment="1">
      <alignment horizontal="center"/>
    </xf>
    <xf numFmtId="0" fontId="26" fillId="0" borderId="0" xfId="2" applyFont="1" applyAlignment="1">
      <alignment horizontal="center"/>
    </xf>
    <xf numFmtId="0" fontId="5" fillId="0" borderId="15" xfId="1" applyBorder="1" applyAlignment="1">
      <alignment wrapText="1"/>
    </xf>
    <xf numFmtId="0" fontId="12" fillId="0" borderId="15" xfId="3" applyFont="1" applyBorder="1" applyAlignment="1">
      <alignment horizontal="center" vertical="center" wrapText="1"/>
    </xf>
    <xf numFmtId="2" fontId="16" fillId="2" borderId="13" xfId="1" applyNumberFormat="1" applyFont="1" applyFill="1" applyBorder="1" applyAlignment="1">
      <alignment horizontal="right"/>
    </xf>
    <xf numFmtId="0" fontId="27" fillId="0" borderId="15" xfId="2" applyFont="1" applyBorder="1" applyAlignment="1">
      <alignment horizontal="center"/>
    </xf>
    <xf numFmtId="0" fontId="27" fillId="0" borderId="15" xfId="1" applyFont="1" applyBorder="1" applyAlignment="1">
      <alignment horizontal="left" wrapText="1"/>
    </xf>
    <xf numFmtId="0" fontId="27" fillId="0" borderId="15" xfId="2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 wrapText="1"/>
    </xf>
    <xf numFmtId="0" fontId="10" fillId="4" borderId="21" xfId="2" applyFont="1" applyFill="1" applyBorder="1" applyAlignment="1">
      <alignment horizontal="center" vertical="center"/>
    </xf>
    <xf numFmtId="0" fontId="10" fillId="4" borderId="15" xfId="1" applyFont="1" applyFill="1" applyBorder="1" applyAlignment="1">
      <alignment horizontal="center" wrapText="1"/>
    </xf>
    <xf numFmtId="0" fontId="10" fillId="0" borderId="1" xfId="1" applyFont="1" applyBorder="1" applyAlignment="1">
      <alignment horizontal="center"/>
    </xf>
    <xf numFmtId="0" fontId="12" fillId="0" borderId="0" xfId="2" applyFont="1" applyAlignment="1">
      <alignment horizontal="left"/>
    </xf>
    <xf numFmtId="0" fontId="10" fillId="0" borderId="15" xfId="2" applyFont="1" applyBorder="1" applyAlignment="1">
      <alignment horizontal="center" wrapText="1"/>
    </xf>
    <xf numFmtId="169" fontId="10" fillId="0" borderId="15" xfId="2" applyNumberFormat="1" applyFont="1" applyBorder="1" applyAlignment="1">
      <alignment horizontal="center"/>
    </xf>
    <xf numFmtId="0" fontId="10" fillId="0" borderId="15" xfId="2" applyFont="1" applyBorder="1" applyAlignment="1">
      <alignment horizontal="left" vertical="distributed"/>
    </xf>
    <xf numFmtId="0" fontId="10" fillId="0" borderId="15" xfId="1" applyFont="1" applyBorder="1" applyAlignment="1">
      <alignment vertical="center" wrapText="1"/>
    </xf>
    <xf numFmtId="164" fontId="12" fillId="3" borderId="15" xfId="2" applyNumberFormat="1" applyFont="1" applyFill="1" applyBorder="1" applyAlignment="1">
      <alignment horizontal="center"/>
    </xf>
    <xf numFmtId="0" fontId="10" fillId="3" borderId="21" xfId="2" applyFont="1" applyFill="1" applyBorder="1" applyAlignment="1">
      <alignment horizontal="center"/>
    </xf>
    <xf numFmtId="0" fontId="10" fillId="3" borderId="15" xfId="2" applyFont="1" applyFill="1" applyBorder="1" applyAlignment="1">
      <alignment horizontal="center" wrapText="1"/>
    </xf>
    <xf numFmtId="0" fontId="10" fillId="3" borderId="5" xfId="2" applyFont="1" applyFill="1" applyBorder="1" applyAlignment="1">
      <alignment horizontal="center"/>
    </xf>
    <xf numFmtId="0" fontId="20" fillId="0" borderId="0" xfId="1" applyFont="1" applyAlignment="1">
      <alignment horizontal="center" vertical="center"/>
    </xf>
    <xf numFmtId="0" fontId="10" fillId="3" borderId="40" xfId="2" applyFont="1" applyFill="1" applyBorder="1" applyAlignment="1">
      <alignment horizontal="center"/>
    </xf>
    <xf numFmtId="0" fontId="10" fillId="3" borderId="15" xfId="2" applyFont="1" applyFill="1" applyBorder="1" applyAlignment="1">
      <alignment horizontal="center" vertical="center" wrapText="1"/>
    </xf>
    <xf numFmtId="0" fontId="12" fillId="3" borderId="15" xfId="2" applyFont="1" applyFill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164" fontId="10" fillId="0" borderId="26" xfId="1" applyNumberFormat="1" applyFont="1" applyBorder="1" applyAlignment="1">
      <alignment horizontal="center" vertical="center" wrapText="1"/>
    </xf>
    <xf numFmtId="0" fontId="11" fillId="0" borderId="0" xfId="2" applyFont="1"/>
    <xf numFmtId="0" fontId="11" fillId="0" borderId="0" xfId="2" applyFont="1" applyAlignment="1">
      <alignment horizontal="center" vertical="center"/>
    </xf>
    <xf numFmtId="0" fontId="10" fillId="0" borderId="15" xfId="2" applyFont="1" applyBorder="1" applyAlignment="1">
      <alignment horizontal="center" vertical="center" wrapText="1"/>
    </xf>
    <xf numFmtId="2" fontId="10" fillId="0" borderId="15" xfId="2" applyNumberFormat="1" applyFont="1" applyBorder="1" applyAlignment="1">
      <alignment horizontal="center"/>
    </xf>
    <xf numFmtId="0" fontId="12" fillId="0" borderId="26" xfId="3" applyFont="1" applyBorder="1" applyAlignment="1">
      <alignment horizontal="left" vertical="center" wrapText="1"/>
    </xf>
    <xf numFmtId="167" fontId="22" fillId="0" borderId="15" xfId="1" applyNumberFormat="1" applyFont="1" applyBorder="1" applyAlignment="1">
      <alignment horizontal="center" vertical="center" wrapText="1"/>
    </xf>
    <xf numFmtId="0" fontId="5" fillId="0" borderId="24" xfId="1" applyBorder="1" applyAlignment="1">
      <alignment horizontal="center"/>
    </xf>
    <xf numFmtId="0" fontId="5" fillId="0" borderId="24" xfId="1" applyBorder="1"/>
    <xf numFmtId="0" fontId="5" fillId="0" borderId="24" xfId="1" applyBorder="1" applyAlignment="1">
      <alignment horizontal="center" vertical="center"/>
    </xf>
    <xf numFmtId="0" fontId="5" fillId="0" borderId="41" xfId="1" applyBorder="1" applyAlignment="1">
      <alignment horizontal="center"/>
    </xf>
    <xf numFmtId="0" fontId="10" fillId="0" borderId="24" xfId="1" applyFont="1" applyBorder="1" applyAlignment="1">
      <alignment horizontal="center" vertical="center" wrapText="1"/>
    </xf>
    <xf numFmtId="0" fontId="12" fillId="0" borderId="15" xfId="2" applyFont="1" applyBorder="1"/>
    <xf numFmtId="164" fontId="12" fillId="0" borderId="15" xfId="2" applyNumberFormat="1" applyFont="1" applyBorder="1" applyAlignment="1">
      <alignment horizontal="center" vertical="center"/>
    </xf>
    <xf numFmtId="168" fontId="12" fillId="0" borderId="15" xfId="2" applyNumberFormat="1" applyFont="1" applyBorder="1" applyAlignment="1">
      <alignment horizontal="center" vertical="center"/>
    </xf>
    <xf numFmtId="0" fontId="15" fillId="0" borderId="15" xfId="2" applyFont="1" applyBorder="1" applyAlignment="1">
      <alignment horizontal="center"/>
    </xf>
    <xf numFmtId="0" fontId="16" fillId="0" borderId="15" xfId="1" applyFont="1" applyBorder="1"/>
    <xf numFmtId="0" fontId="16" fillId="2" borderId="15" xfId="1" applyFont="1" applyFill="1" applyBorder="1" applyAlignment="1">
      <alignment horizontal="right"/>
    </xf>
    <xf numFmtId="0" fontId="16" fillId="2" borderId="15" xfId="1" applyFont="1" applyFill="1" applyBorder="1" applyAlignment="1">
      <alignment horizontal="center"/>
    </xf>
    <xf numFmtId="0" fontId="19" fillId="2" borderId="0" xfId="1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9" fillId="2" borderId="0" xfId="1" applyFont="1" applyFill="1" applyAlignment="1">
      <alignment horizontal="right"/>
    </xf>
    <xf numFmtId="0" fontId="19" fillId="2" borderId="0" xfId="1" applyFont="1" applyFill="1" applyAlignment="1">
      <alignment horizontal="center"/>
    </xf>
    <xf numFmtId="0" fontId="10" fillId="0" borderId="26" xfId="2" applyFont="1" applyBorder="1" applyAlignment="1">
      <alignment horizontal="center"/>
    </xf>
    <xf numFmtId="0" fontId="15" fillId="0" borderId="26" xfId="2" applyFont="1" applyBorder="1" applyAlignment="1">
      <alignment horizontal="center"/>
    </xf>
    <xf numFmtId="0" fontId="16" fillId="0" borderId="18" xfId="1" applyFont="1" applyBorder="1"/>
    <xf numFmtId="0" fontId="16" fillId="2" borderId="0" xfId="1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6" fillId="0" borderId="15" xfId="2" applyFont="1" applyBorder="1" applyAlignment="1">
      <alignment horizontal="center"/>
    </xf>
    <xf numFmtId="2" fontId="19" fillId="2" borderId="15" xfId="1" applyNumberFormat="1" applyFont="1" applyFill="1" applyBorder="1" applyAlignment="1">
      <alignment horizontal="right"/>
    </xf>
    <xf numFmtId="0" fontId="19" fillId="0" borderId="15" xfId="2" applyFont="1" applyBorder="1" applyAlignment="1">
      <alignment horizontal="center"/>
    </xf>
    <xf numFmtId="2" fontId="19" fillId="2" borderId="15" xfId="1" applyNumberFormat="1" applyFont="1" applyFill="1" applyBorder="1" applyAlignment="1">
      <alignment horizontal="center"/>
    </xf>
    <xf numFmtId="0" fontId="19" fillId="0" borderId="2" xfId="1" applyFont="1" applyBorder="1"/>
    <xf numFmtId="2" fontId="19" fillId="2" borderId="4" xfId="1" applyNumberFormat="1" applyFont="1" applyFill="1" applyBorder="1" applyAlignment="1">
      <alignment horizontal="right"/>
    </xf>
    <xf numFmtId="0" fontId="19" fillId="0" borderId="21" xfId="2" applyFont="1" applyBorder="1" applyAlignment="1">
      <alignment horizontal="center"/>
    </xf>
    <xf numFmtId="2" fontId="19" fillId="2" borderId="21" xfId="1" applyNumberFormat="1" applyFont="1" applyFill="1" applyBorder="1" applyAlignment="1">
      <alignment horizontal="right"/>
    </xf>
    <xf numFmtId="2" fontId="19" fillId="2" borderId="1" xfId="1" applyNumberFormat="1" applyFont="1" applyFill="1" applyBorder="1" applyAlignment="1">
      <alignment horizontal="right"/>
    </xf>
    <xf numFmtId="2" fontId="19" fillId="2" borderId="1" xfId="1" applyNumberFormat="1" applyFont="1" applyFill="1" applyBorder="1" applyAlignment="1">
      <alignment horizontal="center"/>
    </xf>
    <xf numFmtId="0" fontId="19" fillId="0" borderId="26" xfId="1" applyFont="1" applyBorder="1"/>
    <xf numFmtId="2" fontId="19" fillId="2" borderId="35" xfId="1" applyNumberFormat="1" applyFont="1" applyFill="1" applyBorder="1" applyAlignment="1">
      <alignment horizontal="right"/>
    </xf>
    <xf numFmtId="0" fontId="19" fillId="0" borderId="12" xfId="1" applyFont="1" applyBorder="1"/>
    <xf numFmtId="0" fontId="19" fillId="2" borderId="15" xfId="1" applyFont="1" applyFill="1" applyBorder="1" applyAlignment="1">
      <alignment horizontal="center" vertical="center"/>
    </xf>
    <xf numFmtId="0" fontId="19" fillId="2" borderId="13" xfId="1" applyFont="1" applyFill="1" applyBorder="1" applyAlignment="1">
      <alignment horizontal="right"/>
    </xf>
    <xf numFmtId="2" fontId="19" fillId="2" borderId="18" xfId="1" applyNumberFormat="1" applyFont="1" applyFill="1" applyBorder="1" applyAlignment="1">
      <alignment horizontal="right"/>
    </xf>
    <xf numFmtId="0" fontId="19" fillId="2" borderId="18" xfId="1" applyFont="1" applyFill="1" applyBorder="1" applyAlignment="1">
      <alignment horizontal="right"/>
    </xf>
    <xf numFmtId="0" fontId="19" fillId="2" borderId="18" xfId="1" applyFont="1" applyFill="1" applyBorder="1" applyAlignment="1">
      <alignment horizontal="center"/>
    </xf>
    <xf numFmtId="2" fontId="19" fillId="2" borderId="18" xfId="1" applyNumberFormat="1" applyFont="1" applyFill="1" applyBorder="1" applyAlignment="1">
      <alignment horizontal="center"/>
    </xf>
    <xf numFmtId="49" fontId="10" fillId="0" borderId="15" xfId="2" applyNumberFormat="1" applyFont="1" applyBorder="1" applyAlignment="1">
      <alignment horizontal="center"/>
    </xf>
    <xf numFmtId="0" fontId="11" fillId="0" borderId="15" xfId="2" applyFont="1" applyBorder="1" applyAlignment="1">
      <alignment horizontal="center"/>
    </xf>
    <xf numFmtId="0" fontId="12" fillId="4" borderId="15" xfId="2" applyFont="1" applyFill="1" applyBorder="1" applyAlignment="1">
      <alignment horizontal="center"/>
    </xf>
    <xf numFmtId="2" fontId="12" fillId="4" borderId="15" xfId="2" applyNumberFormat="1" applyFont="1" applyFill="1" applyBorder="1" applyAlignment="1">
      <alignment horizontal="center"/>
    </xf>
    <xf numFmtId="165" fontId="12" fillId="4" borderId="15" xfId="2" applyNumberFormat="1" applyFont="1" applyFill="1" applyBorder="1" applyAlignment="1">
      <alignment horizontal="center"/>
    </xf>
    <xf numFmtId="0" fontId="12" fillId="4" borderId="35" xfId="2" applyFont="1" applyFill="1" applyBorder="1" applyAlignment="1">
      <alignment horizontal="center"/>
    </xf>
    <xf numFmtId="164" fontId="12" fillId="4" borderId="15" xfId="2" applyNumberFormat="1" applyFont="1" applyFill="1" applyBorder="1" applyAlignment="1">
      <alignment horizontal="center"/>
    </xf>
    <xf numFmtId="0" fontId="12" fillId="4" borderId="26" xfId="2" applyFont="1" applyFill="1" applyBorder="1" applyAlignment="1">
      <alignment horizontal="center"/>
    </xf>
    <xf numFmtId="0" fontId="12" fillId="4" borderId="15" xfId="2" applyFont="1" applyFill="1" applyBorder="1" applyAlignment="1">
      <alignment horizontal="center" vertical="center"/>
    </xf>
    <xf numFmtId="164" fontId="12" fillId="4" borderId="15" xfId="2" applyNumberFormat="1" applyFont="1" applyFill="1" applyBorder="1" applyAlignment="1">
      <alignment horizontal="center" vertical="center"/>
    </xf>
    <xf numFmtId="168" fontId="12" fillId="4" borderId="15" xfId="2" applyNumberFormat="1" applyFont="1" applyFill="1" applyBorder="1" applyAlignment="1">
      <alignment horizontal="center"/>
    </xf>
    <xf numFmtId="0" fontId="5" fillId="4" borderId="15" xfId="1" applyFill="1" applyBorder="1" applyAlignment="1">
      <alignment horizontal="center"/>
    </xf>
    <xf numFmtId="0" fontId="4" fillId="0" borderId="15" xfId="1" applyFont="1" applyBorder="1"/>
    <xf numFmtId="0" fontId="5" fillId="0" borderId="0" xfId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15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0" fillId="0" borderId="0" xfId="1" applyFont="1" applyAlignment="1">
      <alignment horizontal="left" wrapText="1"/>
    </xf>
    <xf numFmtId="0" fontId="10" fillId="0" borderId="6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5" fillId="0" borderId="24" xfId="1" applyBorder="1" applyAlignment="1">
      <alignment horizontal="center"/>
    </xf>
    <xf numFmtId="0" fontId="5" fillId="0" borderId="0" xfId="1" applyAlignment="1">
      <alignment horizontal="center"/>
    </xf>
    <xf numFmtId="0" fontId="7" fillId="0" borderId="0" xfId="1" applyFont="1" applyAlignment="1">
      <alignment horizontal="center" vertical="distributed"/>
    </xf>
    <xf numFmtId="0" fontId="10" fillId="0" borderId="2" xfId="2" applyFont="1" applyBorder="1" applyAlignment="1">
      <alignment horizontal="center"/>
    </xf>
    <xf numFmtId="0" fontId="5" fillId="0" borderId="0" xfId="1" applyAlignment="1">
      <alignment horizontal="center" vertical="distributed"/>
    </xf>
    <xf numFmtId="0" fontId="10" fillId="0" borderId="12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5" xfId="2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0" xfId="1" applyFont="1" applyBorder="1" applyAlignment="1">
      <alignment wrapText="1"/>
    </xf>
    <xf numFmtId="0" fontId="10" fillId="0" borderId="0" xfId="1" applyFont="1" applyBorder="1" applyAlignment="1">
      <alignment horizontal="center" vertical="center" wrapText="1"/>
    </xf>
    <xf numFmtId="0" fontId="28" fillId="0" borderId="0" xfId="2" applyFont="1" applyAlignment="1">
      <alignment horizontal="center"/>
    </xf>
    <xf numFmtId="0" fontId="29" fillId="0" borderId="0" xfId="2" applyFont="1" applyAlignment="1">
      <alignment horizontal="left"/>
    </xf>
    <xf numFmtId="0" fontId="25" fillId="0" borderId="0" xfId="2" applyFont="1" applyAlignment="1">
      <alignment horizontal="center"/>
    </xf>
    <xf numFmtId="0" fontId="5" fillId="0" borderId="21" xfId="1" applyBorder="1" applyAlignment="1">
      <alignment horizontal="center"/>
    </xf>
    <xf numFmtId="0" fontId="5" fillId="0" borderId="21" xfId="1" applyBorder="1" applyAlignment="1">
      <alignment wrapText="1"/>
    </xf>
    <xf numFmtId="0" fontId="29" fillId="0" borderId="0" xfId="0" applyFont="1" applyAlignment="1">
      <alignment horizontal="center"/>
    </xf>
    <xf numFmtId="0" fontId="4" fillId="0" borderId="26" xfId="1" applyFont="1" applyBorder="1"/>
    <xf numFmtId="0" fontId="10" fillId="0" borderId="26" xfId="2" applyFont="1" applyBorder="1" applyAlignment="1">
      <alignment wrapText="1"/>
    </xf>
    <xf numFmtId="0" fontId="5" fillId="0" borderId="35" xfId="1" applyBorder="1" applyAlignment="1">
      <alignment horizontal="center" vertical="center"/>
    </xf>
    <xf numFmtId="0" fontId="22" fillId="0" borderId="35" xfId="1" applyFont="1" applyBorder="1" applyAlignment="1">
      <alignment horizontal="center" vertical="center" wrapText="1"/>
    </xf>
    <xf numFmtId="0" fontId="10" fillId="4" borderId="35" xfId="2" applyFont="1" applyFill="1" applyBorder="1" applyAlignment="1">
      <alignment horizontal="center" vertical="center" wrapText="1"/>
    </xf>
    <xf numFmtId="0" fontId="10" fillId="3" borderId="35" xfId="2" applyFont="1" applyFill="1" applyBorder="1" applyAlignment="1">
      <alignment horizontal="center" vertical="center"/>
    </xf>
    <xf numFmtId="0" fontId="10" fillId="3" borderId="44" xfId="2" applyFont="1" applyFill="1" applyBorder="1" applyAlignment="1">
      <alignment horizontal="center" vertical="center"/>
    </xf>
    <xf numFmtId="0" fontId="3" fillId="0" borderId="26" xfId="1" applyFont="1" applyBorder="1" applyAlignment="1">
      <alignment horizontal="center"/>
    </xf>
    <xf numFmtId="0" fontId="10" fillId="4" borderId="12" xfId="1" applyFont="1" applyFill="1" applyBorder="1" applyAlignment="1">
      <alignment wrapText="1"/>
    </xf>
    <xf numFmtId="0" fontId="10" fillId="4" borderId="15" xfId="2" applyFont="1" applyFill="1" applyBorder="1"/>
    <xf numFmtId="0" fontId="10" fillId="4" borderId="18" xfId="1" applyFont="1" applyFill="1" applyBorder="1" applyAlignment="1">
      <alignment wrapText="1"/>
    </xf>
    <xf numFmtId="0" fontId="10" fillId="4" borderId="26" xfId="2" applyFont="1" applyFill="1" applyBorder="1" applyAlignment="1">
      <alignment wrapText="1"/>
    </xf>
    <xf numFmtId="0" fontId="10" fillId="4" borderId="21" xfId="2" applyFont="1" applyFill="1" applyBorder="1"/>
    <xf numFmtId="0" fontId="5" fillId="4" borderId="15" xfId="1" applyFill="1" applyBorder="1" applyAlignment="1">
      <alignment wrapText="1"/>
    </xf>
    <xf numFmtId="0" fontId="10" fillId="4" borderId="0" xfId="1" applyFont="1" applyFill="1" applyBorder="1" applyAlignment="1">
      <alignment wrapText="1"/>
    </xf>
    <xf numFmtId="0" fontId="10" fillId="4" borderId="15" xfId="2" applyFont="1" applyFill="1" applyBorder="1" applyAlignment="1">
      <alignment wrapText="1"/>
    </xf>
    <xf numFmtId="0" fontId="3" fillId="4" borderId="15" xfId="1" applyFont="1" applyFill="1" applyBorder="1" applyAlignment="1">
      <alignment wrapText="1"/>
    </xf>
    <xf numFmtId="0" fontId="22" fillId="4" borderId="15" xfId="1" applyFont="1" applyFill="1" applyBorder="1" applyAlignment="1">
      <alignment horizontal="left" vertical="center" wrapText="1"/>
    </xf>
    <xf numFmtId="0" fontId="3" fillId="0" borderId="26" xfId="1" applyFont="1" applyBorder="1" applyAlignment="1">
      <alignment horizontal="center" wrapText="1"/>
    </xf>
    <xf numFmtId="0" fontId="3" fillId="0" borderId="15" xfId="1" applyFont="1" applyBorder="1" applyAlignment="1">
      <alignment horizontal="center"/>
    </xf>
    <xf numFmtId="0" fontId="3" fillId="0" borderId="15" xfId="1" applyFont="1" applyBorder="1" applyAlignment="1">
      <alignment horizontal="center" wrapText="1"/>
    </xf>
    <xf numFmtId="0" fontId="3" fillId="0" borderId="21" xfId="1" applyFont="1" applyBorder="1" applyAlignment="1">
      <alignment horizontal="center"/>
    </xf>
    <xf numFmtId="0" fontId="3" fillId="4" borderId="15" xfId="1" applyFont="1" applyFill="1" applyBorder="1"/>
    <xf numFmtId="0" fontId="5" fillId="0" borderId="0" xfId="1" applyAlignment="1"/>
    <xf numFmtId="0" fontId="7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15" xfId="1" applyFont="1" applyBorder="1" applyAlignment="1">
      <alignment wrapText="1"/>
    </xf>
    <xf numFmtId="0" fontId="2" fillId="0" borderId="21" xfId="1" applyFont="1" applyBorder="1" applyAlignment="1">
      <alignment horizontal="center"/>
    </xf>
    <xf numFmtId="0" fontId="2" fillId="0" borderId="21" xfId="1" applyFont="1" applyBorder="1" applyAlignment="1">
      <alignment wrapText="1"/>
    </xf>
    <xf numFmtId="0" fontId="30" fillId="0" borderId="0" xfId="0" applyFont="1"/>
    <xf numFmtId="0" fontId="2" fillId="0" borderId="15" xfId="1" applyFont="1" applyBorder="1" applyAlignment="1">
      <alignment horizontal="center"/>
    </xf>
    <xf numFmtId="0" fontId="10" fillId="0" borderId="0" xfId="1" applyFont="1" applyBorder="1" applyAlignment="1">
      <alignment horizontal="center" wrapText="1"/>
    </xf>
    <xf numFmtId="0" fontId="2" fillId="0" borderId="26" xfId="1" applyFont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5" fillId="0" borderId="0" xfId="1" applyAlignment="1">
      <alignment horizontal="center"/>
    </xf>
    <xf numFmtId="0" fontId="10" fillId="0" borderId="0" xfId="1" applyFont="1" applyAlignment="1">
      <alignment horizontal="left" wrapText="1"/>
    </xf>
    <xf numFmtId="0" fontId="10" fillId="0" borderId="6" xfId="2" applyFont="1" applyBorder="1" applyAlignment="1">
      <alignment horizontal="center"/>
    </xf>
    <xf numFmtId="0" fontId="10" fillId="0" borderId="3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35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7" fillId="0" borderId="21" xfId="1" applyFont="1" applyBorder="1" applyAlignment="1">
      <alignment horizontal="center"/>
    </xf>
    <xf numFmtId="0" fontId="5" fillId="0" borderId="24" xfId="1" applyBorder="1" applyAlignment="1">
      <alignment horizontal="center"/>
    </xf>
    <xf numFmtId="0" fontId="12" fillId="3" borderId="21" xfId="2" applyFont="1" applyFill="1" applyBorder="1" applyAlignment="1">
      <alignment horizontal="center"/>
    </xf>
    <xf numFmtId="0" fontId="12" fillId="3" borderId="24" xfId="2" applyFont="1" applyFill="1" applyBorder="1" applyAlignment="1">
      <alignment horizontal="center"/>
    </xf>
    <xf numFmtId="0" fontId="5" fillId="0" borderId="0" xfId="1" applyAlignment="1">
      <alignment horizontal="center"/>
    </xf>
    <xf numFmtId="0" fontId="7" fillId="0" borderId="0" xfId="1" applyFont="1" applyAlignment="1">
      <alignment horizontal="center" vertical="distributed"/>
    </xf>
    <xf numFmtId="0" fontId="10" fillId="0" borderId="2" xfId="2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28" xfId="2" applyFont="1" applyBorder="1" applyAlignment="1">
      <alignment horizontal="center" vertical="center" wrapText="1"/>
    </xf>
    <xf numFmtId="0" fontId="10" fillId="0" borderId="31" xfId="2" applyFont="1" applyBorder="1" applyAlignment="1">
      <alignment horizontal="center" vertical="center" wrapText="1"/>
    </xf>
    <xf numFmtId="0" fontId="10" fillId="0" borderId="36" xfId="2" applyFont="1" applyBorder="1" applyAlignment="1">
      <alignment horizontal="center" vertical="center" wrapText="1"/>
    </xf>
    <xf numFmtId="0" fontId="10" fillId="0" borderId="42" xfId="2" applyFont="1" applyBorder="1" applyAlignment="1">
      <alignment horizontal="center"/>
    </xf>
    <xf numFmtId="0" fontId="10" fillId="0" borderId="41" xfId="2" applyFont="1" applyBorder="1" applyAlignment="1">
      <alignment horizontal="center"/>
    </xf>
    <xf numFmtId="0" fontId="10" fillId="0" borderId="43" xfId="2" applyFont="1" applyBorder="1" applyAlignment="1">
      <alignment horizontal="center"/>
    </xf>
    <xf numFmtId="0" fontId="10" fillId="0" borderId="21" xfId="2" applyFont="1" applyBorder="1" applyAlignment="1">
      <alignment horizontal="center" vertical="center" wrapText="1"/>
    </xf>
    <xf numFmtId="0" fontId="10" fillId="0" borderId="39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0" fillId="0" borderId="29" xfId="2" applyFont="1" applyBorder="1" applyAlignment="1">
      <alignment horizontal="center"/>
    </xf>
    <xf numFmtId="0" fontId="10" fillId="0" borderId="32" xfId="2" applyFont="1" applyBorder="1" applyAlignment="1">
      <alignment horizontal="center"/>
    </xf>
    <xf numFmtId="0" fontId="10" fillId="0" borderId="33" xfId="2" applyFont="1" applyBorder="1" applyAlignment="1">
      <alignment horizontal="center"/>
    </xf>
    <xf numFmtId="0" fontId="5" fillId="0" borderId="0" xfId="1" applyAlignment="1">
      <alignment horizontal="center" vertical="distributed"/>
    </xf>
    <xf numFmtId="0" fontId="10" fillId="0" borderId="38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0" xfId="2" applyFont="1" applyAlignment="1">
      <alignment horizontal="left" vertical="center"/>
    </xf>
    <xf numFmtId="0" fontId="14" fillId="0" borderId="0" xfId="1" applyFont="1" applyAlignment="1">
      <alignment horizontal="center" vertical="distributed"/>
    </xf>
    <xf numFmtId="0" fontId="5" fillId="0" borderId="0" xfId="1" applyAlignment="1">
      <alignment horizontal="left" wrapText="1"/>
    </xf>
    <xf numFmtId="0" fontId="10" fillId="0" borderId="3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19" xfId="2" applyFont="1" applyBorder="1" applyAlignment="1">
      <alignment horizontal="center" vertical="center" wrapText="1"/>
    </xf>
    <xf numFmtId="0" fontId="5" fillId="0" borderId="11" xfId="1" applyBorder="1"/>
    <xf numFmtId="0" fontId="10" fillId="0" borderId="11" xfId="2" applyFont="1" applyBorder="1" applyAlignment="1">
      <alignment horizontal="center"/>
    </xf>
    <xf numFmtId="0" fontId="5" fillId="0" borderId="7" xfId="1" applyBorder="1"/>
    <xf numFmtId="0" fontId="10" fillId="0" borderId="15" xfId="2" applyFont="1" applyBorder="1" applyAlignment="1">
      <alignment horizontal="center"/>
    </xf>
    <xf numFmtId="0" fontId="1" fillId="0" borderId="0" xfId="1" applyFont="1" applyAlignment="1">
      <alignment horizontal="center"/>
    </xf>
  </cellXfs>
  <cellStyles count="4">
    <cellStyle name="Обычный" xfId="0" builtinId="0"/>
    <cellStyle name="Обычный 2" xfId="1"/>
    <cellStyle name="Обычный 2 2" xfId="2"/>
    <cellStyle name="Обычный_Меню ясли 10,5 час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O663"/>
  <sheetViews>
    <sheetView showWhiteSpace="0" topLeftCell="A623" zoomScale="80" zoomScaleNormal="80" zoomScaleSheetLayoutView="67" workbookViewId="0">
      <selection activeCell="O31" sqref="O31"/>
    </sheetView>
  </sheetViews>
  <sheetFormatPr defaultColWidth="9.109375" defaultRowHeight="14.4" x14ac:dyDescent="0.3"/>
  <cols>
    <col min="1" max="1" width="15" style="1" customWidth="1"/>
    <col min="2" max="2" width="43.109375" style="2" customWidth="1"/>
    <col min="3" max="3" width="12.33203125" style="3" customWidth="1"/>
    <col min="4" max="4" width="9.88671875" style="1" customWidth="1"/>
    <col min="5" max="5" width="10.109375" style="1" customWidth="1"/>
    <col min="6" max="6" width="9.88671875" style="1" customWidth="1"/>
    <col min="7" max="7" width="9.5546875" style="1" customWidth="1"/>
    <col min="8" max="8" width="11.109375" style="1" customWidth="1"/>
    <col min="9" max="9" width="9.6640625" style="1" customWidth="1"/>
    <col min="10" max="11" width="11" style="1" customWidth="1"/>
    <col min="12" max="13" width="11.6640625" style="1" customWidth="1"/>
    <col min="14" max="16384" width="9.109375" style="4"/>
  </cols>
  <sheetData>
    <row r="2" spans="1:13" x14ac:dyDescent="0.3">
      <c r="B2" s="2" t="s">
        <v>0</v>
      </c>
      <c r="D2" s="5"/>
      <c r="E2" s="5"/>
      <c r="F2" s="6"/>
      <c r="G2" s="6"/>
      <c r="H2" s="6"/>
      <c r="I2" s="290" t="s">
        <v>1</v>
      </c>
      <c r="J2" s="290"/>
      <c r="K2" s="290"/>
      <c r="L2" s="6"/>
      <c r="M2" s="2"/>
    </row>
    <row r="3" spans="1:13" x14ac:dyDescent="0.3">
      <c r="B3" s="2" t="s">
        <v>2</v>
      </c>
      <c r="D3" s="5"/>
      <c r="E3" s="5"/>
      <c r="F3" s="6"/>
      <c r="G3" s="6"/>
      <c r="H3" s="6"/>
      <c r="I3" s="290" t="s">
        <v>3</v>
      </c>
      <c r="J3" s="290"/>
      <c r="K3" s="290"/>
      <c r="L3" s="290"/>
      <c r="M3" s="2"/>
    </row>
    <row r="4" spans="1:13" x14ac:dyDescent="0.3">
      <c r="B4" s="7" t="s">
        <v>4</v>
      </c>
      <c r="C4" s="8"/>
      <c r="D4" s="5"/>
      <c r="E4" s="5"/>
      <c r="F4" s="6"/>
      <c r="G4" s="6"/>
      <c r="H4" s="6"/>
      <c r="I4" s="290" t="s">
        <v>5</v>
      </c>
      <c r="J4" s="290"/>
      <c r="K4" s="290"/>
      <c r="L4" s="290"/>
      <c r="M4" s="2"/>
    </row>
    <row r="6" spans="1:13" s="2" customFormat="1" ht="15" customHeight="1" x14ac:dyDescent="0.4">
      <c r="A6" s="9"/>
      <c r="B6" s="10"/>
      <c r="C6" s="11"/>
      <c r="D6" s="12" t="s">
        <v>6</v>
      </c>
      <c r="E6" s="12"/>
      <c r="F6" s="12"/>
      <c r="G6" s="12"/>
      <c r="H6" s="12"/>
      <c r="I6" s="12"/>
      <c r="J6" s="12"/>
      <c r="K6" s="12"/>
      <c r="L6" s="12"/>
    </row>
    <row r="7" spans="1:13" s="2" customFormat="1" ht="38.25" customHeight="1" x14ac:dyDescent="0.3">
      <c r="A7" s="316" t="s">
        <v>105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13"/>
    </row>
    <row r="8" spans="1:13" s="2" customFormat="1" ht="17.25" customHeight="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3"/>
    </row>
    <row r="9" spans="1:13" s="2" customFormat="1" ht="38.25" customHeight="1" x14ac:dyDescent="0.3">
      <c r="A9" s="280" t="s">
        <v>7</v>
      </c>
      <c r="B9" s="280"/>
      <c r="C9" s="280"/>
      <c r="D9" s="280"/>
      <c r="E9" s="280"/>
      <c r="F9" s="280"/>
      <c r="G9" s="280"/>
      <c r="H9" s="317"/>
      <c r="I9" s="317"/>
      <c r="J9" s="317"/>
      <c r="K9" s="317"/>
      <c r="L9" s="317"/>
      <c r="M9" s="317"/>
    </row>
    <row r="10" spans="1:13" s="2" customFormat="1" ht="22.5" customHeight="1" x14ac:dyDescent="0.3">
      <c r="A10" s="280" t="s">
        <v>8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0"/>
      <c r="M10" s="280"/>
    </row>
    <row r="11" spans="1:13" s="2" customFormat="1" ht="25.5" customHeight="1" x14ac:dyDescent="0.3">
      <c r="A11" s="280" t="s">
        <v>9</v>
      </c>
      <c r="B11" s="280"/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</row>
    <row r="12" spans="1:13" s="2" customFormat="1" ht="19.5" customHeight="1" x14ac:dyDescent="0.3">
      <c r="A12" s="280" t="s">
        <v>10</v>
      </c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</row>
    <row r="13" spans="1:13" s="2" customFormat="1" ht="19.5" customHeight="1" x14ac:dyDescent="0.3">
      <c r="A13" s="280" t="s">
        <v>11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</row>
    <row r="14" spans="1:13" ht="15" thickBot="1" x14ac:dyDescent="0.3">
      <c r="A14" s="15"/>
      <c r="B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ht="14.25" customHeight="1" x14ac:dyDescent="0.3">
      <c r="A15" s="17" t="s">
        <v>12</v>
      </c>
      <c r="B15" s="18" t="s">
        <v>13</v>
      </c>
      <c r="C15" s="318" t="s">
        <v>14</v>
      </c>
      <c r="D15" s="294" t="s">
        <v>15</v>
      </c>
      <c r="E15" s="294"/>
      <c r="F15" s="292" t="s">
        <v>16</v>
      </c>
      <c r="G15" s="293"/>
      <c r="H15" s="293"/>
      <c r="I15" s="293"/>
      <c r="J15" s="293"/>
      <c r="K15" s="294"/>
      <c r="L15" s="281" t="s">
        <v>17</v>
      </c>
      <c r="M15" s="323"/>
    </row>
    <row r="16" spans="1:13" ht="14.25" customHeight="1" x14ac:dyDescent="0.3">
      <c r="A16" s="19" t="s">
        <v>18</v>
      </c>
      <c r="B16" s="20"/>
      <c r="C16" s="319"/>
      <c r="D16" s="321"/>
      <c r="E16" s="322"/>
      <c r="F16" s="310" t="s">
        <v>19</v>
      </c>
      <c r="G16" s="311"/>
      <c r="H16" s="310" t="s">
        <v>20</v>
      </c>
      <c r="I16" s="312"/>
      <c r="J16" s="324" t="s">
        <v>21</v>
      </c>
      <c r="K16" s="324"/>
      <c r="L16" s="313" t="s">
        <v>22</v>
      </c>
      <c r="M16" s="314"/>
    </row>
    <row r="17" spans="1:13" ht="15" customHeight="1" thickBot="1" x14ac:dyDescent="0.35">
      <c r="A17" s="21">
        <v>1</v>
      </c>
      <c r="B17" s="22">
        <v>2</v>
      </c>
      <c r="C17" s="320"/>
      <c r="D17" s="23" t="s">
        <v>23</v>
      </c>
      <c r="E17" s="23" t="s">
        <v>24</v>
      </c>
      <c r="F17" s="23" t="s">
        <v>23</v>
      </c>
      <c r="G17" s="23" t="s">
        <v>24</v>
      </c>
      <c r="H17" s="23" t="s">
        <v>23</v>
      </c>
      <c r="I17" s="23" t="s">
        <v>24</v>
      </c>
      <c r="J17" s="23" t="s">
        <v>23</v>
      </c>
      <c r="K17" s="23" t="s">
        <v>24</v>
      </c>
      <c r="L17" s="23" t="s">
        <v>23</v>
      </c>
      <c r="M17" s="23" t="s">
        <v>24</v>
      </c>
    </row>
    <row r="18" spans="1:13" x14ac:dyDescent="0.3">
      <c r="A18" s="5"/>
      <c r="B18" s="7" t="s">
        <v>25</v>
      </c>
      <c r="C18" s="8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8" customHeight="1" x14ac:dyDescent="0.3">
      <c r="C19" s="2"/>
      <c r="D19" s="2"/>
      <c r="E19" s="2"/>
      <c r="F19" s="285" t="s">
        <v>26</v>
      </c>
      <c r="G19" s="285"/>
      <c r="H19" s="285"/>
      <c r="I19" s="24"/>
      <c r="J19" s="24"/>
      <c r="K19" s="24"/>
      <c r="L19" s="5"/>
      <c r="M19" s="5"/>
    </row>
    <row r="20" spans="1:13" ht="12" customHeight="1" x14ac:dyDescent="0.3">
      <c r="A20" s="25"/>
      <c r="B20" s="25"/>
      <c r="C20" s="25"/>
      <c r="D20" s="25"/>
      <c r="E20" s="25"/>
      <c r="F20" s="25"/>
      <c r="G20" s="25"/>
      <c r="H20" s="24"/>
      <c r="I20" s="24"/>
      <c r="J20" s="24"/>
      <c r="K20" s="24"/>
      <c r="L20" s="5"/>
      <c r="M20" s="5"/>
    </row>
    <row r="21" spans="1:13" ht="34.5" customHeight="1" x14ac:dyDescent="0.25">
      <c r="A21" s="26" t="s">
        <v>222</v>
      </c>
      <c r="B21" s="27" t="s">
        <v>115</v>
      </c>
      <c r="C21" s="28"/>
      <c r="D21" s="28">
        <v>200</v>
      </c>
      <c r="E21" s="28">
        <v>250</v>
      </c>
      <c r="F21" s="29">
        <v>8.1</v>
      </c>
      <c r="G21" s="29">
        <v>9.23</v>
      </c>
      <c r="H21" s="29">
        <v>5.8</v>
      </c>
      <c r="I21" s="29">
        <v>7.25</v>
      </c>
      <c r="J21" s="29">
        <v>21.69</v>
      </c>
      <c r="K21" s="29">
        <v>27.12</v>
      </c>
      <c r="L21" s="29">
        <v>188.01</v>
      </c>
      <c r="M21" s="29">
        <v>217.02</v>
      </c>
    </row>
    <row r="22" spans="1:13" ht="16.5" customHeight="1" x14ac:dyDescent="0.25">
      <c r="A22" s="30" t="s">
        <v>73</v>
      </c>
      <c r="B22" s="31" t="s">
        <v>74</v>
      </c>
      <c r="C22" s="32"/>
      <c r="D22" s="28">
        <v>200</v>
      </c>
      <c r="E22" s="28">
        <v>200</v>
      </c>
      <c r="F22" s="29">
        <v>3.48</v>
      </c>
      <c r="G22" s="29">
        <v>3.48</v>
      </c>
      <c r="H22" s="29">
        <v>3.17</v>
      </c>
      <c r="I22" s="29">
        <v>3.17</v>
      </c>
      <c r="J22" s="29">
        <v>11.7</v>
      </c>
      <c r="K22" s="29">
        <v>11.7</v>
      </c>
      <c r="L22" s="29">
        <v>89.8</v>
      </c>
      <c r="M22" s="29">
        <v>89.8</v>
      </c>
    </row>
    <row r="23" spans="1:13" x14ac:dyDescent="0.3">
      <c r="A23" s="33" t="s">
        <v>71</v>
      </c>
      <c r="B23" s="34" t="s">
        <v>116</v>
      </c>
      <c r="C23" s="30"/>
      <c r="D23" s="35">
        <v>100</v>
      </c>
      <c r="E23" s="35">
        <v>100</v>
      </c>
      <c r="F23" s="36">
        <v>1.5</v>
      </c>
      <c r="G23" s="36">
        <v>1.5</v>
      </c>
      <c r="H23" s="36">
        <v>0.5</v>
      </c>
      <c r="I23" s="36">
        <v>0.5</v>
      </c>
      <c r="J23" s="36">
        <v>8</v>
      </c>
      <c r="K23" s="36">
        <v>8</v>
      </c>
      <c r="L23" s="36">
        <v>95</v>
      </c>
      <c r="M23" s="36">
        <v>95</v>
      </c>
    </row>
    <row r="24" spans="1:13" x14ac:dyDescent="0.3">
      <c r="A24" s="37" t="s">
        <v>29</v>
      </c>
      <c r="B24" s="38" t="s">
        <v>30</v>
      </c>
      <c r="C24" s="30"/>
      <c r="D24" s="37">
        <v>50</v>
      </c>
      <c r="E24" s="37">
        <v>50</v>
      </c>
      <c r="F24" s="37">
        <v>3.95</v>
      </c>
      <c r="G24" s="37">
        <v>3.95</v>
      </c>
      <c r="H24" s="37">
        <v>0.5</v>
      </c>
      <c r="I24" s="37">
        <v>0.5</v>
      </c>
      <c r="J24" s="37">
        <v>24.15</v>
      </c>
      <c r="K24" s="37">
        <v>24.15</v>
      </c>
      <c r="L24" s="37">
        <v>116.9</v>
      </c>
      <c r="M24" s="37">
        <v>116.9</v>
      </c>
    </row>
    <row r="25" spans="1:13" x14ac:dyDescent="0.3">
      <c r="A25" s="35"/>
      <c r="B25" s="39" t="s">
        <v>32</v>
      </c>
      <c r="C25" s="40">
        <f>SUM(C21:C24)</f>
        <v>0</v>
      </c>
      <c r="D25" s="41">
        <f t="shared" ref="D25:M25" si="0">SUM(D21:D24)</f>
        <v>550</v>
      </c>
      <c r="E25" s="41">
        <f t="shared" si="0"/>
        <v>600</v>
      </c>
      <c r="F25" s="42">
        <f t="shared" si="0"/>
        <v>17.03</v>
      </c>
      <c r="G25" s="41">
        <f t="shared" si="0"/>
        <v>18.16</v>
      </c>
      <c r="H25" s="212">
        <f>SUM(H21:H24)</f>
        <v>9.9699999999999989</v>
      </c>
      <c r="I25" s="208">
        <f t="shared" si="0"/>
        <v>11.42</v>
      </c>
      <c r="J25" s="208">
        <f t="shared" si="0"/>
        <v>65.539999999999992</v>
      </c>
      <c r="K25" s="41">
        <f t="shared" si="0"/>
        <v>70.97</v>
      </c>
      <c r="L25" s="41">
        <f t="shared" si="0"/>
        <v>489.71000000000004</v>
      </c>
      <c r="M25" s="41">
        <f t="shared" si="0"/>
        <v>518.72</v>
      </c>
    </row>
    <row r="26" spans="1:13" x14ac:dyDescent="0.3">
      <c r="A26" s="43"/>
      <c r="B26" s="7"/>
      <c r="C26" s="8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13" s="52" customFormat="1" ht="12" x14ac:dyDescent="0.25">
      <c r="A27" s="45"/>
      <c r="B27" s="46" t="s">
        <v>33</v>
      </c>
      <c r="C27" s="47"/>
      <c r="D27" s="48">
        <v>500</v>
      </c>
      <c r="E27" s="48">
        <v>550</v>
      </c>
      <c r="F27" s="49" t="s">
        <v>34</v>
      </c>
      <c r="G27" s="50" t="s">
        <v>35</v>
      </c>
      <c r="H27" s="49" t="s">
        <v>36</v>
      </c>
      <c r="I27" s="50" t="s">
        <v>37</v>
      </c>
      <c r="J27" s="49" t="s">
        <v>38</v>
      </c>
      <c r="K27" s="50" t="s">
        <v>39</v>
      </c>
      <c r="L27" s="51" t="s">
        <v>40</v>
      </c>
      <c r="M27" s="50" t="s">
        <v>41</v>
      </c>
    </row>
    <row r="28" spans="1:13" s="52" customFormat="1" x14ac:dyDescent="0.3">
      <c r="A28" s="5"/>
      <c r="B28" s="53"/>
      <c r="C28" s="54"/>
      <c r="D28" s="55"/>
      <c r="E28" s="55"/>
      <c r="F28" s="56"/>
      <c r="G28" s="57"/>
      <c r="H28" s="56"/>
      <c r="I28" s="57"/>
      <c r="J28" s="56"/>
      <c r="K28" s="57"/>
      <c r="L28" s="58"/>
      <c r="M28" s="57"/>
    </row>
    <row r="29" spans="1:13" s="2" customFormat="1" ht="27.75" customHeight="1" x14ac:dyDescent="0.3">
      <c r="A29" s="5"/>
      <c r="B29" s="59"/>
      <c r="C29" s="60"/>
      <c r="D29" s="59"/>
      <c r="E29" s="60"/>
      <c r="F29" s="60"/>
      <c r="G29" s="8" t="s">
        <v>42</v>
      </c>
      <c r="H29" s="8"/>
      <c r="I29" s="8"/>
      <c r="J29" s="8"/>
      <c r="K29" s="8"/>
      <c r="L29" s="8"/>
      <c r="M29" s="60"/>
    </row>
    <row r="30" spans="1:13" s="2" customFormat="1" ht="29.25" customHeight="1" x14ac:dyDescent="0.3">
      <c r="A30" s="274" t="s">
        <v>211</v>
      </c>
      <c r="B30" s="61" t="s">
        <v>117</v>
      </c>
      <c r="C30" s="35"/>
      <c r="D30" s="37">
        <v>60</v>
      </c>
      <c r="E30" s="37">
        <v>100</v>
      </c>
      <c r="F30" s="35">
        <v>0.48</v>
      </c>
      <c r="G30" s="35">
        <v>0.8</v>
      </c>
      <c r="H30" s="35">
        <v>0.12</v>
      </c>
      <c r="I30" s="35">
        <v>0.2</v>
      </c>
      <c r="J30" s="35">
        <v>1.5</v>
      </c>
      <c r="K30" s="35">
        <v>2.5</v>
      </c>
      <c r="L30" s="35">
        <v>8.52</v>
      </c>
      <c r="M30" s="35">
        <v>14.2</v>
      </c>
    </row>
    <row r="31" spans="1:13" s="2" customFormat="1" ht="27" customHeight="1" x14ac:dyDescent="0.3">
      <c r="A31" s="62" t="s">
        <v>217</v>
      </c>
      <c r="B31" s="63" t="s">
        <v>43</v>
      </c>
      <c r="C31" s="64"/>
      <c r="D31" s="65">
        <v>250</v>
      </c>
      <c r="E31" s="66">
        <v>250</v>
      </c>
      <c r="F31" s="67">
        <v>5.65</v>
      </c>
      <c r="G31" s="67">
        <v>5.65</v>
      </c>
      <c r="H31" s="67">
        <v>2.7</v>
      </c>
      <c r="I31" s="67">
        <v>2.7</v>
      </c>
      <c r="J31" s="67">
        <v>18.12</v>
      </c>
      <c r="K31" s="67">
        <v>18.12</v>
      </c>
      <c r="L31" s="68">
        <v>147.5</v>
      </c>
      <c r="M31" s="68">
        <v>147.5</v>
      </c>
    </row>
    <row r="32" spans="1:13" s="2" customFormat="1" x14ac:dyDescent="0.3">
      <c r="A32" s="69" t="s">
        <v>203</v>
      </c>
      <c r="B32" s="61" t="s">
        <v>202</v>
      </c>
      <c r="C32" s="70"/>
      <c r="D32" s="71">
        <v>110</v>
      </c>
      <c r="E32" s="71">
        <v>110</v>
      </c>
      <c r="F32" s="69">
        <v>11.28</v>
      </c>
      <c r="G32" s="69">
        <v>11.28</v>
      </c>
      <c r="H32" s="69">
        <v>12.55</v>
      </c>
      <c r="I32" s="69">
        <v>12.55</v>
      </c>
      <c r="J32" s="69">
        <v>6.7</v>
      </c>
      <c r="K32" s="69">
        <v>6.7</v>
      </c>
      <c r="L32" s="69">
        <v>184.87</v>
      </c>
      <c r="M32" s="69">
        <v>184.87</v>
      </c>
    </row>
    <row r="33" spans="1:13" s="2" customFormat="1" x14ac:dyDescent="0.3">
      <c r="A33" s="72" t="s">
        <v>223</v>
      </c>
      <c r="B33" s="73" t="s">
        <v>119</v>
      </c>
      <c r="C33" s="74"/>
      <c r="D33" s="72">
        <v>180</v>
      </c>
      <c r="E33" s="72">
        <v>180</v>
      </c>
      <c r="F33" s="72">
        <v>8.9600000000000009</v>
      </c>
      <c r="G33" s="72">
        <v>8.9600000000000009</v>
      </c>
      <c r="H33" s="72">
        <v>7.56</v>
      </c>
      <c r="I33" s="72">
        <v>7.56</v>
      </c>
      <c r="J33" s="72">
        <v>38.880000000000003</v>
      </c>
      <c r="K33" s="72">
        <v>38.880000000000003</v>
      </c>
      <c r="L33" s="72">
        <v>252.4</v>
      </c>
      <c r="M33" s="75">
        <v>252.4</v>
      </c>
    </row>
    <row r="34" spans="1:13" s="2" customFormat="1" ht="17.25" customHeight="1" x14ac:dyDescent="0.3">
      <c r="A34" s="72" t="s">
        <v>122</v>
      </c>
      <c r="B34" s="76" t="s">
        <v>120</v>
      </c>
      <c r="C34" s="28"/>
      <c r="D34" s="77">
        <v>200</v>
      </c>
      <c r="E34" s="77">
        <v>200</v>
      </c>
      <c r="F34" s="69">
        <v>0.4</v>
      </c>
      <c r="G34" s="69">
        <v>0.4</v>
      </c>
      <c r="H34" s="69">
        <v>0.1</v>
      </c>
      <c r="I34" s="69">
        <v>0.1</v>
      </c>
      <c r="J34" s="69">
        <v>18.399999999999999</v>
      </c>
      <c r="K34" s="69">
        <v>18.399999999999999</v>
      </c>
      <c r="L34" s="69">
        <v>75.8</v>
      </c>
      <c r="M34" s="69">
        <v>75.8</v>
      </c>
    </row>
    <row r="35" spans="1:13" s="2" customFormat="1" ht="17.25" customHeight="1" x14ac:dyDescent="0.3">
      <c r="A35" s="236" t="s">
        <v>29</v>
      </c>
      <c r="B35" s="237" t="s">
        <v>30</v>
      </c>
      <c r="C35" s="28"/>
      <c r="D35" s="221">
        <v>70</v>
      </c>
      <c r="E35" s="221">
        <v>100</v>
      </c>
      <c r="F35" s="69">
        <v>5.53</v>
      </c>
      <c r="G35" s="69">
        <v>7.9</v>
      </c>
      <c r="H35" s="69">
        <v>0.7</v>
      </c>
      <c r="I35" s="69">
        <v>1</v>
      </c>
      <c r="J35" s="69">
        <v>33.81</v>
      </c>
      <c r="K35" s="69">
        <v>48.3</v>
      </c>
      <c r="L35" s="69">
        <v>163.66</v>
      </c>
      <c r="M35" s="69">
        <v>233.8</v>
      </c>
    </row>
    <row r="36" spans="1:13" s="2" customFormat="1" ht="17.25" customHeight="1" x14ac:dyDescent="0.3">
      <c r="A36" s="78" t="s">
        <v>123</v>
      </c>
      <c r="B36" s="79" t="s">
        <v>237</v>
      </c>
      <c r="C36" s="80"/>
      <c r="D36" s="106">
        <v>28</v>
      </c>
      <c r="E36" s="106">
        <v>28</v>
      </c>
      <c r="F36" s="69">
        <v>3.7</v>
      </c>
      <c r="G36" s="69">
        <v>3.7</v>
      </c>
      <c r="H36" s="69">
        <v>5.93</v>
      </c>
      <c r="I36" s="69">
        <v>5.93</v>
      </c>
      <c r="J36" s="69">
        <v>28.66</v>
      </c>
      <c r="K36" s="69">
        <v>28.66</v>
      </c>
      <c r="L36" s="69">
        <v>182.57</v>
      </c>
      <c r="M36" s="69">
        <v>182.57</v>
      </c>
    </row>
    <row r="37" spans="1:13" s="2" customFormat="1" ht="23.25" customHeight="1" x14ac:dyDescent="0.3">
      <c r="A37" s="35"/>
      <c r="B37" s="39" t="s">
        <v>32</v>
      </c>
      <c r="C37" s="41">
        <f>SUM(C21:C36)</f>
        <v>0</v>
      </c>
      <c r="D37" s="41">
        <f t="shared" ref="D37:M37" si="1">SUM(D30:D36)</f>
        <v>898</v>
      </c>
      <c r="E37" s="208">
        <f t="shared" si="1"/>
        <v>968</v>
      </c>
      <c r="F37" s="208">
        <f>SUM(F30:F36)</f>
        <v>36</v>
      </c>
      <c r="G37" s="208">
        <f t="shared" si="1"/>
        <v>38.690000000000005</v>
      </c>
      <c r="H37" s="208">
        <f>SUM(H30:H36)</f>
        <v>29.66</v>
      </c>
      <c r="I37" s="208">
        <f>SUM(I30:I36)</f>
        <v>30.040000000000003</v>
      </c>
      <c r="J37" s="41">
        <f t="shared" si="1"/>
        <v>146.07</v>
      </c>
      <c r="K37" s="208">
        <f t="shared" si="1"/>
        <v>161.55999999999997</v>
      </c>
      <c r="L37" s="208">
        <f>SUM(L30:L36)</f>
        <v>1015.3199999999999</v>
      </c>
      <c r="M37" s="208">
        <f t="shared" si="1"/>
        <v>1091.1399999999999</v>
      </c>
    </row>
    <row r="38" spans="1:13" s="90" customFormat="1" ht="23.25" customHeight="1" x14ac:dyDescent="0.25">
      <c r="A38" s="45"/>
      <c r="B38" s="46" t="s">
        <v>47</v>
      </c>
      <c r="C38" s="83"/>
      <c r="D38" s="84">
        <v>700</v>
      </c>
      <c r="E38" s="84">
        <v>800</v>
      </c>
      <c r="F38" s="85" t="s">
        <v>48</v>
      </c>
      <c r="G38" s="86" t="s">
        <v>49</v>
      </c>
      <c r="H38" s="87" t="s">
        <v>50</v>
      </c>
      <c r="I38" s="86" t="s">
        <v>51</v>
      </c>
      <c r="J38" s="87" t="s">
        <v>52</v>
      </c>
      <c r="K38" s="86" t="s">
        <v>53</v>
      </c>
      <c r="L38" s="88" t="s">
        <v>54</v>
      </c>
      <c r="M38" s="89" t="s">
        <v>55</v>
      </c>
    </row>
    <row r="39" spans="1:13" s="52" customFormat="1" x14ac:dyDescent="0.3">
      <c r="A39" s="5"/>
      <c r="B39" s="53"/>
      <c r="C39" s="54"/>
      <c r="D39" s="55"/>
      <c r="E39" s="55"/>
      <c r="F39" s="56"/>
      <c r="G39" s="57"/>
      <c r="H39" s="56"/>
      <c r="I39" s="57"/>
      <c r="J39" s="56"/>
      <c r="K39" s="57"/>
      <c r="L39" s="58"/>
      <c r="M39" s="57"/>
    </row>
    <row r="40" spans="1:13" s="52" customFormat="1" x14ac:dyDescent="0.3">
      <c r="A40" s="5"/>
      <c r="B40" s="53"/>
      <c r="C40" s="54"/>
      <c r="D40" s="55"/>
      <c r="E40" s="55"/>
      <c r="F40" s="56"/>
      <c r="G40" s="57"/>
      <c r="H40" s="56"/>
      <c r="I40" s="57"/>
      <c r="J40" s="56"/>
      <c r="K40" s="57"/>
      <c r="L40" s="58"/>
      <c r="M40" s="57"/>
    </row>
    <row r="41" spans="1:13" x14ac:dyDescent="0.3">
      <c r="A41" s="5"/>
      <c r="B41" s="91"/>
      <c r="C41" s="92"/>
      <c r="D41" s="5"/>
      <c r="E41" s="5"/>
      <c r="F41" s="57"/>
      <c r="G41" s="57"/>
      <c r="H41" s="57"/>
      <c r="I41" s="57"/>
      <c r="J41" s="57"/>
      <c r="K41" s="57"/>
      <c r="L41" s="57"/>
      <c r="M41" s="57"/>
    </row>
    <row r="42" spans="1:13" x14ac:dyDescent="0.3">
      <c r="A42" s="5"/>
      <c r="B42" s="91"/>
      <c r="C42" s="92"/>
      <c r="D42" s="5"/>
      <c r="E42" s="5"/>
      <c r="F42" s="57"/>
      <c r="G42" s="57"/>
      <c r="H42" s="57"/>
      <c r="I42" s="57"/>
      <c r="J42" s="57"/>
      <c r="K42" s="57"/>
      <c r="L42" s="57"/>
      <c r="M42" s="57"/>
    </row>
    <row r="43" spans="1:13" x14ac:dyDescent="0.3">
      <c r="A43" s="5"/>
      <c r="B43" s="91"/>
      <c r="C43" s="92"/>
      <c r="D43" s="5"/>
      <c r="E43" s="5"/>
      <c r="F43" s="57"/>
      <c r="G43" s="57"/>
      <c r="H43" s="57"/>
      <c r="I43" s="57"/>
      <c r="J43" s="57"/>
      <c r="K43" s="57"/>
      <c r="L43" s="57"/>
      <c r="M43" s="57"/>
    </row>
    <row r="44" spans="1:13" x14ac:dyDescent="0.3">
      <c r="B44" s="2" t="s">
        <v>0</v>
      </c>
      <c r="D44" s="5"/>
      <c r="E44" s="5"/>
      <c r="F44" s="6"/>
      <c r="G44" s="6"/>
      <c r="H44" s="6"/>
      <c r="I44" s="290" t="s">
        <v>1</v>
      </c>
      <c r="J44" s="290"/>
      <c r="K44" s="290"/>
      <c r="L44" s="6"/>
      <c r="M44" s="2"/>
    </row>
    <row r="45" spans="1:13" x14ac:dyDescent="0.3">
      <c r="B45" s="2" t="s">
        <v>2</v>
      </c>
      <c r="D45" s="5"/>
      <c r="E45" s="5"/>
      <c r="F45" s="6"/>
      <c r="G45" s="6"/>
      <c r="H45" s="6"/>
      <c r="I45" s="290" t="s">
        <v>3</v>
      </c>
      <c r="J45" s="290"/>
      <c r="K45" s="290"/>
      <c r="L45" s="290"/>
      <c r="M45" s="2"/>
    </row>
    <row r="46" spans="1:13" x14ac:dyDescent="0.3">
      <c r="B46" s="7" t="s">
        <v>4</v>
      </c>
      <c r="C46" s="8"/>
      <c r="D46" s="5"/>
      <c r="E46" s="5"/>
      <c r="F46" s="6"/>
      <c r="G46" s="6"/>
      <c r="H46" s="6"/>
      <c r="I46" s="290" t="s">
        <v>5</v>
      </c>
      <c r="J46" s="290"/>
      <c r="K46" s="290"/>
      <c r="L46" s="290"/>
      <c r="M46" s="2"/>
    </row>
    <row r="47" spans="1:13" ht="16.5" customHeight="1" x14ac:dyDescent="0.3">
      <c r="A47" s="5"/>
      <c r="B47" s="59"/>
      <c r="C47" s="60"/>
      <c r="D47" s="5"/>
      <c r="E47" s="5"/>
      <c r="F47" s="6"/>
      <c r="G47" s="6"/>
      <c r="H47" s="6"/>
      <c r="I47" s="6"/>
      <c r="J47" s="6"/>
      <c r="K47" s="6"/>
      <c r="L47" s="6"/>
      <c r="M47" s="6"/>
    </row>
    <row r="48" spans="1:13" s="93" customFormat="1" ht="51.75" customHeight="1" x14ac:dyDescent="0.3">
      <c r="A48" s="291" t="s">
        <v>178</v>
      </c>
      <c r="B48" s="291"/>
      <c r="C48" s="291"/>
      <c r="D48" s="291"/>
      <c r="E48" s="291"/>
      <c r="F48" s="291"/>
      <c r="G48" s="291"/>
      <c r="H48" s="291"/>
      <c r="I48" s="291"/>
      <c r="J48" s="291"/>
      <c r="K48" s="291"/>
      <c r="L48" s="291"/>
      <c r="M48" s="13"/>
    </row>
    <row r="49" spans="1:17" x14ac:dyDescent="0.3">
      <c r="A49" s="5"/>
      <c r="B49" s="59"/>
      <c r="C49" s="60"/>
      <c r="D49" s="5"/>
      <c r="E49" s="5"/>
      <c r="F49" s="6"/>
      <c r="G49" s="6"/>
      <c r="H49" s="6"/>
      <c r="I49" s="6"/>
      <c r="J49" s="6"/>
      <c r="K49" s="6"/>
      <c r="L49" s="6"/>
      <c r="M49" s="6"/>
    </row>
    <row r="50" spans="1:17" ht="14.25" customHeight="1" x14ac:dyDescent="0.3">
      <c r="A50" s="17" t="s">
        <v>12</v>
      </c>
      <c r="B50" s="94" t="s">
        <v>13</v>
      </c>
      <c r="C50" s="296" t="s">
        <v>14</v>
      </c>
      <c r="D50" s="305" t="s">
        <v>15</v>
      </c>
      <c r="E50" s="294"/>
      <c r="F50" s="292" t="s">
        <v>16</v>
      </c>
      <c r="G50" s="293"/>
      <c r="H50" s="293"/>
      <c r="I50" s="293"/>
      <c r="J50" s="293"/>
      <c r="K50" s="294"/>
      <c r="L50" s="281" t="s">
        <v>17</v>
      </c>
      <c r="M50" s="295"/>
    </row>
    <row r="51" spans="1:17" ht="14.25" customHeight="1" x14ac:dyDescent="0.3">
      <c r="A51" s="19" t="s">
        <v>18</v>
      </c>
      <c r="B51" s="95"/>
      <c r="C51" s="297"/>
      <c r="D51" s="306"/>
      <c r="E51" s="307"/>
      <c r="F51" s="281" t="s">
        <v>19</v>
      </c>
      <c r="G51" s="295"/>
      <c r="H51" s="281" t="s">
        <v>20</v>
      </c>
      <c r="I51" s="282"/>
      <c r="J51" s="283" t="s">
        <v>21</v>
      </c>
      <c r="K51" s="284"/>
      <c r="L51" s="283" t="s">
        <v>22</v>
      </c>
      <c r="M51" s="284"/>
    </row>
    <row r="52" spans="1:17" ht="15" customHeight="1" x14ac:dyDescent="0.3">
      <c r="A52" s="21">
        <v>1</v>
      </c>
      <c r="B52" s="22">
        <v>2</v>
      </c>
      <c r="C52" s="298"/>
      <c r="D52" s="35" t="s">
        <v>23</v>
      </c>
      <c r="E52" s="35" t="s">
        <v>24</v>
      </c>
      <c r="F52" s="35" t="s">
        <v>23</v>
      </c>
      <c r="G52" s="35" t="s">
        <v>24</v>
      </c>
      <c r="H52" s="35" t="s">
        <v>23</v>
      </c>
      <c r="I52" s="35" t="s">
        <v>24</v>
      </c>
      <c r="J52" s="35" t="s">
        <v>23</v>
      </c>
      <c r="K52" s="35" t="s">
        <v>24</v>
      </c>
      <c r="L52" s="35" t="s">
        <v>23</v>
      </c>
      <c r="M52" s="35" t="s">
        <v>24</v>
      </c>
    </row>
    <row r="53" spans="1:17" x14ac:dyDescent="0.3">
      <c r="A53" s="5"/>
      <c r="B53" s="7" t="s">
        <v>56</v>
      </c>
      <c r="C53" s="8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7" ht="23.25" customHeight="1" x14ac:dyDescent="0.3">
      <c r="C54" s="2"/>
      <c r="D54" s="2"/>
      <c r="E54" s="2"/>
      <c r="F54" s="285" t="s">
        <v>26</v>
      </c>
      <c r="G54" s="285"/>
      <c r="H54" s="285"/>
      <c r="I54" s="24"/>
      <c r="J54" s="24"/>
      <c r="K54" s="24"/>
      <c r="L54" s="5"/>
      <c r="M54" s="5"/>
    </row>
    <row r="55" spans="1:17" s="2" customFormat="1" ht="13.5" customHeight="1" x14ac:dyDescent="0.3">
      <c r="A55" s="25"/>
      <c r="B55" s="25"/>
      <c r="C55" s="25"/>
      <c r="D55" s="25"/>
      <c r="E55" s="25"/>
      <c r="F55" s="25"/>
      <c r="G55" s="25"/>
      <c r="H55" s="24"/>
      <c r="I55" s="5"/>
      <c r="J55" s="5"/>
      <c r="K55" s="5"/>
      <c r="L55" s="5"/>
      <c r="M55" s="5"/>
    </row>
    <row r="56" spans="1:17" ht="30" customHeight="1" x14ac:dyDescent="0.3">
      <c r="A56" s="26" t="s">
        <v>182</v>
      </c>
      <c r="B56" s="27" t="s">
        <v>124</v>
      </c>
      <c r="C56" s="96"/>
      <c r="D56" s="96">
        <v>200</v>
      </c>
      <c r="E56" s="96">
        <v>250</v>
      </c>
      <c r="F56" s="35">
        <v>4.38</v>
      </c>
      <c r="G56" s="35">
        <v>5.47</v>
      </c>
      <c r="H56" s="35">
        <v>3.8</v>
      </c>
      <c r="I56" s="35">
        <v>4.75</v>
      </c>
      <c r="J56" s="35">
        <v>14.36</v>
      </c>
      <c r="K56" s="35">
        <v>17.96</v>
      </c>
      <c r="L56" s="35">
        <v>120</v>
      </c>
      <c r="M56" s="35">
        <v>150</v>
      </c>
    </row>
    <row r="57" spans="1:17" s="2" customFormat="1" ht="15.75" customHeight="1" x14ac:dyDescent="0.3">
      <c r="A57" s="97" t="s">
        <v>123</v>
      </c>
      <c r="B57" s="98" t="s">
        <v>63</v>
      </c>
      <c r="C57" s="99"/>
      <c r="D57" s="99">
        <v>30</v>
      </c>
      <c r="E57" s="99">
        <v>30</v>
      </c>
      <c r="F57" s="100">
        <v>2.2000000000000002</v>
      </c>
      <c r="G57" s="100">
        <v>2.2000000000000002</v>
      </c>
      <c r="H57" s="29">
        <v>3</v>
      </c>
      <c r="I57" s="29">
        <v>3</v>
      </c>
      <c r="J57" s="29">
        <v>20.399999999999999</v>
      </c>
      <c r="K57" s="29">
        <v>20.399999999999999</v>
      </c>
      <c r="L57" s="29">
        <v>117.4</v>
      </c>
      <c r="M57" s="29">
        <v>117.4</v>
      </c>
    </row>
    <row r="58" spans="1:17" ht="18" customHeight="1" x14ac:dyDescent="0.3">
      <c r="A58" s="33" t="s">
        <v>57</v>
      </c>
      <c r="B58" s="34" t="s">
        <v>58</v>
      </c>
      <c r="C58" s="30"/>
      <c r="D58" s="35">
        <v>200</v>
      </c>
      <c r="E58" s="35">
        <v>200</v>
      </c>
      <c r="F58" s="36">
        <v>0.2</v>
      </c>
      <c r="G58" s="36">
        <v>0.2</v>
      </c>
      <c r="H58" s="36">
        <v>0</v>
      </c>
      <c r="I58" s="36">
        <v>0</v>
      </c>
      <c r="J58" s="36">
        <v>6.5</v>
      </c>
      <c r="K58" s="36">
        <v>6.5</v>
      </c>
      <c r="L58" s="36">
        <v>26.8</v>
      </c>
      <c r="M58" s="36">
        <v>26.8</v>
      </c>
      <c r="N58" s="101"/>
      <c r="O58" s="101"/>
      <c r="P58" s="101"/>
      <c r="Q58" s="101"/>
    </row>
    <row r="59" spans="1:17" s="2" customFormat="1" x14ac:dyDescent="0.3">
      <c r="A59" s="37" t="s">
        <v>29</v>
      </c>
      <c r="B59" s="38" t="s">
        <v>30</v>
      </c>
      <c r="C59" s="30"/>
      <c r="D59" s="37">
        <v>50</v>
      </c>
      <c r="E59" s="37">
        <v>50</v>
      </c>
      <c r="F59" s="37">
        <v>3.95</v>
      </c>
      <c r="G59" s="37">
        <v>3.95</v>
      </c>
      <c r="H59" s="37">
        <v>0.5</v>
      </c>
      <c r="I59" s="37">
        <v>0.5</v>
      </c>
      <c r="J59" s="37">
        <v>24.15</v>
      </c>
      <c r="K59" s="37">
        <v>24.15</v>
      </c>
      <c r="L59" s="37">
        <v>116.9</v>
      </c>
      <c r="M59" s="37">
        <v>116.9</v>
      </c>
    </row>
    <row r="60" spans="1:17" s="2" customFormat="1" x14ac:dyDescent="0.3">
      <c r="A60" s="35"/>
      <c r="B60" s="39" t="s">
        <v>32</v>
      </c>
      <c r="C60" s="40"/>
      <c r="D60" s="208">
        <f>SUM(D56:D59)</f>
        <v>480</v>
      </c>
      <c r="E60" s="213">
        <f>SUM(E56:E59)</f>
        <v>530</v>
      </c>
      <c r="F60" s="209">
        <f t="shared" ref="F60:M60" si="2">SUM(F56:F59)</f>
        <v>10.73</v>
      </c>
      <c r="G60" s="208">
        <f t="shared" si="2"/>
        <v>11.82</v>
      </c>
      <c r="H60" s="209">
        <f t="shared" si="2"/>
        <v>7.3</v>
      </c>
      <c r="I60" s="209">
        <f t="shared" si="2"/>
        <v>8.25</v>
      </c>
      <c r="J60" s="102">
        <f t="shared" si="2"/>
        <v>65.41</v>
      </c>
      <c r="K60" s="102">
        <f t="shared" si="2"/>
        <v>69.009999999999991</v>
      </c>
      <c r="L60" s="209">
        <f t="shared" si="2"/>
        <v>381.1</v>
      </c>
      <c r="M60" s="209">
        <f t="shared" si="2"/>
        <v>411.1</v>
      </c>
    </row>
    <row r="61" spans="1:17" s="52" customFormat="1" ht="12" x14ac:dyDescent="0.25">
      <c r="A61" s="45"/>
      <c r="B61" s="46" t="s">
        <v>33</v>
      </c>
      <c r="C61" s="47"/>
      <c r="D61" s="48">
        <v>500</v>
      </c>
      <c r="E61" s="48">
        <v>550</v>
      </c>
      <c r="F61" s="49" t="s">
        <v>34</v>
      </c>
      <c r="G61" s="50" t="s">
        <v>35</v>
      </c>
      <c r="H61" s="49" t="s">
        <v>36</v>
      </c>
      <c r="I61" s="50" t="s">
        <v>37</v>
      </c>
      <c r="J61" s="49" t="s">
        <v>38</v>
      </c>
      <c r="K61" s="50" t="s">
        <v>39</v>
      </c>
      <c r="L61" s="51" t="s">
        <v>40</v>
      </c>
      <c r="M61" s="50" t="s">
        <v>41</v>
      </c>
    </row>
    <row r="62" spans="1:17" x14ac:dyDescent="0.3">
      <c r="A62" s="5"/>
      <c r="B62" s="91"/>
      <c r="C62" s="92"/>
      <c r="D62" s="5"/>
      <c r="E62" s="5"/>
      <c r="F62" s="57"/>
      <c r="G62" s="57"/>
      <c r="H62" s="57"/>
      <c r="I62" s="57"/>
      <c r="J62" s="57"/>
      <c r="K62" s="57"/>
      <c r="L62" s="57"/>
      <c r="M62" s="57"/>
    </row>
    <row r="63" spans="1:17" s="2" customFormat="1" ht="14.25" customHeight="1" x14ac:dyDescent="0.3">
      <c r="A63" s="5"/>
      <c r="B63" s="59"/>
      <c r="C63" s="60"/>
      <c r="D63" s="59"/>
      <c r="E63" s="60"/>
      <c r="F63" s="60"/>
      <c r="G63" s="8" t="s">
        <v>42</v>
      </c>
      <c r="H63" s="8"/>
      <c r="I63" s="8"/>
      <c r="J63" s="8"/>
      <c r="K63" s="8"/>
      <c r="L63" s="8"/>
      <c r="M63" s="103"/>
    </row>
    <row r="64" spans="1:17" s="2" customFormat="1" ht="15" customHeight="1" x14ac:dyDescent="0.3">
      <c r="A64" s="274" t="s">
        <v>213</v>
      </c>
      <c r="B64" s="38" t="s">
        <v>125</v>
      </c>
      <c r="C64" s="104"/>
      <c r="D64" s="37">
        <v>60</v>
      </c>
      <c r="E64" s="37">
        <v>100</v>
      </c>
      <c r="F64" s="37">
        <v>0.7</v>
      </c>
      <c r="G64" s="37">
        <v>1.1000000000000001</v>
      </c>
      <c r="H64" s="37">
        <v>0.1</v>
      </c>
      <c r="I64" s="37">
        <v>0.16</v>
      </c>
      <c r="J64" s="37">
        <v>2.2999999999999998</v>
      </c>
      <c r="K64" s="37">
        <v>3.83</v>
      </c>
      <c r="L64" s="37">
        <v>12.8</v>
      </c>
      <c r="M64" s="37">
        <v>21.33</v>
      </c>
    </row>
    <row r="65" spans="1:13" s="2" customFormat="1" ht="28.8" x14ac:dyDescent="0.3">
      <c r="A65" s="72" t="s">
        <v>205</v>
      </c>
      <c r="B65" s="73" t="s">
        <v>60</v>
      </c>
      <c r="C65" s="99"/>
      <c r="D65" s="105">
        <v>250</v>
      </c>
      <c r="E65" s="106">
        <v>250</v>
      </c>
      <c r="F65" s="106">
        <v>3.55</v>
      </c>
      <c r="G65" s="81">
        <v>3.55</v>
      </c>
      <c r="H65" s="72">
        <v>6.6</v>
      </c>
      <c r="I65" s="105">
        <v>6.6</v>
      </c>
      <c r="J65" s="105">
        <v>9.02</v>
      </c>
      <c r="K65" s="106">
        <v>9.02</v>
      </c>
      <c r="L65" s="107">
        <v>110.2</v>
      </c>
      <c r="M65" s="106">
        <v>110.2</v>
      </c>
    </row>
    <row r="66" spans="1:13" s="2" customFormat="1" x14ac:dyDescent="0.3">
      <c r="A66" s="108" t="s">
        <v>129</v>
      </c>
      <c r="B66" s="109" t="s">
        <v>126</v>
      </c>
      <c r="C66" s="110"/>
      <c r="D66" s="111">
        <v>90</v>
      </c>
      <c r="E66" s="112">
        <v>100</v>
      </c>
      <c r="F66" s="113">
        <v>11.39</v>
      </c>
      <c r="G66" s="96">
        <v>12.66</v>
      </c>
      <c r="H66" s="96">
        <v>7.88</v>
      </c>
      <c r="I66" s="96">
        <v>8.76</v>
      </c>
      <c r="J66" s="96">
        <v>3.42</v>
      </c>
      <c r="K66" s="96">
        <v>3.81</v>
      </c>
      <c r="L66" s="96">
        <v>143.1</v>
      </c>
      <c r="M66" s="96">
        <v>159</v>
      </c>
    </row>
    <row r="67" spans="1:13" s="2" customFormat="1" x14ac:dyDescent="0.3">
      <c r="A67" s="72" t="s">
        <v>224</v>
      </c>
      <c r="B67" s="73" t="s">
        <v>127</v>
      </c>
      <c r="C67" s="114"/>
      <c r="D67" s="72">
        <v>150</v>
      </c>
      <c r="E67" s="75">
        <v>180</v>
      </c>
      <c r="F67" s="72">
        <v>5.31</v>
      </c>
      <c r="G67" s="72">
        <v>6.37</v>
      </c>
      <c r="H67" s="72">
        <v>7</v>
      </c>
      <c r="I67" s="72">
        <v>8.4</v>
      </c>
      <c r="J67" s="72">
        <v>36.54</v>
      </c>
      <c r="K67" s="72">
        <v>43.85</v>
      </c>
      <c r="L67" s="72">
        <v>224.55</v>
      </c>
      <c r="M67" s="72">
        <v>269.45999999999998</v>
      </c>
    </row>
    <row r="68" spans="1:13" s="2" customFormat="1" x14ac:dyDescent="0.3">
      <c r="A68" s="69" t="s">
        <v>80</v>
      </c>
      <c r="B68" s="39" t="s">
        <v>46</v>
      </c>
      <c r="C68" s="80"/>
      <c r="D68" s="69">
        <v>200</v>
      </c>
      <c r="E68" s="69">
        <v>200</v>
      </c>
      <c r="F68" s="69">
        <v>0.6</v>
      </c>
      <c r="G68" s="69">
        <v>0.6</v>
      </c>
      <c r="H68" s="69">
        <v>0.1</v>
      </c>
      <c r="I68" s="69">
        <v>0.1</v>
      </c>
      <c r="J68" s="69">
        <v>18.600000000000001</v>
      </c>
      <c r="K68" s="69">
        <v>18.600000000000001</v>
      </c>
      <c r="L68" s="69">
        <v>78</v>
      </c>
      <c r="M68" s="69">
        <v>78</v>
      </c>
    </row>
    <row r="69" spans="1:13" s="2" customFormat="1" ht="18" customHeight="1" x14ac:dyDescent="0.3">
      <c r="A69" s="78" t="s">
        <v>29</v>
      </c>
      <c r="B69" s="39" t="s">
        <v>30</v>
      </c>
      <c r="C69" s="115"/>
      <c r="D69" s="35">
        <v>90</v>
      </c>
      <c r="E69" s="35">
        <v>90</v>
      </c>
      <c r="F69" s="36">
        <v>7.11</v>
      </c>
      <c r="G69" s="36">
        <v>7.11</v>
      </c>
      <c r="H69" s="36">
        <v>0.9</v>
      </c>
      <c r="I69" s="36">
        <v>0.9</v>
      </c>
      <c r="J69" s="36">
        <v>43.47</v>
      </c>
      <c r="K69" s="36">
        <v>43.47</v>
      </c>
      <c r="L69" s="36">
        <v>210.42</v>
      </c>
      <c r="M69" s="36">
        <v>210.42</v>
      </c>
    </row>
    <row r="70" spans="1:13" s="2" customFormat="1" ht="15.75" customHeight="1" x14ac:dyDescent="0.3">
      <c r="A70" s="78" t="s">
        <v>123</v>
      </c>
      <c r="B70" s="39" t="s">
        <v>128</v>
      </c>
      <c r="C70" s="116"/>
      <c r="D70" s="72">
        <v>100</v>
      </c>
      <c r="E70" s="82">
        <v>100</v>
      </c>
      <c r="F70" s="69">
        <v>1.5</v>
      </c>
      <c r="G70" s="69">
        <v>1.5</v>
      </c>
      <c r="H70" s="69">
        <v>2.5</v>
      </c>
      <c r="I70" s="69">
        <v>2.5</v>
      </c>
      <c r="J70" s="69">
        <v>11</v>
      </c>
      <c r="K70" s="69">
        <v>11</v>
      </c>
      <c r="L70" s="69">
        <v>72.5</v>
      </c>
      <c r="M70" s="69">
        <v>72.5</v>
      </c>
    </row>
    <row r="71" spans="1:13" s="2" customFormat="1" x14ac:dyDescent="0.3">
      <c r="A71" s="35"/>
      <c r="B71" s="39" t="s">
        <v>32</v>
      </c>
      <c r="C71" s="40">
        <f>SUM(C56:C70)</f>
        <v>0</v>
      </c>
      <c r="D71" s="208">
        <f>SUM(D64:D70)</f>
        <v>940</v>
      </c>
      <c r="E71" s="208">
        <f>SUM(E64:E70)</f>
        <v>1020</v>
      </c>
      <c r="F71" s="208">
        <f t="shared" ref="F71:M71" si="3">SUM(F64:F70)</f>
        <v>30.16</v>
      </c>
      <c r="G71" s="208">
        <f>SUM(G64:G70)</f>
        <v>32.89</v>
      </c>
      <c r="H71" s="208">
        <f t="shared" si="3"/>
        <v>25.08</v>
      </c>
      <c r="I71" s="208">
        <f t="shared" si="3"/>
        <v>27.42</v>
      </c>
      <c r="J71" s="208">
        <f t="shared" si="3"/>
        <v>124.35</v>
      </c>
      <c r="K71" s="208">
        <f t="shared" si="3"/>
        <v>133.58000000000001</v>
      </c>
      <c r="L71" s="41">
        <f t="shared" si="3"/>
        <v>851.57</v>
      </c>
      <c r="M71" s="41">
        <f t="shared" si="3"/>
        <v>920.91</v>
      </c>
    </row>
    <row r="72" spans="1:13" s="90" customFormat="1" ht="27" customHeight="1" x14ac:dyDescent="0.25">
      <c r="A72" s="45"/>
      <c r="B72" s="46" t="s">
        <v>47</v>
      </c>
      <c r="C72" s="83"/>
      <c r="D72" s="48">
        <v>700</v>
      </c>
      <c r="E72" s="48">
        <v>800</v>
      </c>
      <c r="F72" s="85" t="s">
        <v>48</v>
      </c>
      <c r="G72" s="86" t="s">
        <v>49</v>
      </c>
      <c r="H72" s="87" t="s">
        <v>50</v>
      </c>
      <c r="I72" s="86" t="s">
        <v>51</v>
      </c>
      <c r="J72" s="87" t="s">
        <v>52</v>
      </c>
      <c r="K72" s="86" t="s">
        <v>53</v>
      </c>
      <c r="L72" s="88" t="s">
        <v>54</v>
      </c>
      <c r="M72" s="89" t="s">
        <v>55</v>
      </c>
    </row>
    <row r="73" spans="1:13" x14ac:dyDescent="0.3">
      <c r="A73" s="5"/>
      <c r="B73" s="91"/>
      <c r="C73" s="92"/>
      <c r="D73" s="5"/>
      <c r="E73" s="5"/>
      <c r="F73" s="57"/>
      <c r="G73" s="57"/>
      <c r="H73" s="57"/>
      <c r="I73" s="57"/>
      <c r="J73" s="57"/>
      <c r="K73" s="57"/>
      <c r="L73" s="57"/>
      <c r="M73" s="57"/>
    </row>
    <row r="74" spans="1:13" x14ac:dyDescent="0.3">
      <c r="A74" s="5"/>
      <c r="B74" s="91"/>
      <c r="C74" s="92"/>
      <c r="D74" s="5"/>
      <c r="E74" s="5"/>
      <c r="F74" s="57"/>
      <c r="G74" s="57"/>
      <c r="H74" s="57"/>
      <c r="I74" s="57"/>
      <c r="J74" s="57"/>
      <c r="K74" s="57"/>
      <c r="L74" s="57"/>
      <c r="M74" s="57"/>
    </row>
    <row r="75" spans="1:13" x14ac:dyDescent="0.3">
      <c r="A75" s="5"/>
      <c r="B75" s="91"/>
      <c r="C75" s="92"/>
      <c r="D75" s="5"/>
      <c r="E75" s="5"/>
      <c r="F75" s="57"/>
      <c r="G75" s="57"/>
      <c r="H75" s="57"/>
      <c r="I75" s="57"/>
      <c r="J75" s="57"/>
      <c r="K75" s="57"/>
      <c r="L75" s="57"/>
      <c r="M75" s="57"/>
    </row>
    <row r="76" spans="1:13" x14ac:dyDescent="0.3">
      <c r="A76" s="5"/>
      <c r="B76" s="91"/>
      <c r="C76" s="92"/>
      <c r="D76" s="5"/>
      <c r="E76" s="5"/>
      <c r="F76" s="57"/>
      <c r="G76" s="57"/>
      <c r="H76" s="57"/>
      <c r="I76" s="57"/>
      <c r="J76" s="57"/>
      <c r="K76" s="57"/>
      <c r="L76" s="57"/>
      <c r="M76" s="57"/>
    </row>
    <row r="77" spans="1:13" x14ac:dyDescent="0.3">
      <c r="A77" s="5"/>
      <c r="B77" s="91"/>
      <c r="C77" s="92"/>
      <c r="D77" s="5"/>
      <c r="E77" s="5"/>
      <c r="F77" s="57"/>
      <c r="G77" s="57"/>
      <c r="H77" s="57"/>
      <c r="I77" s="57"/>
      <c r="J77" s="57"/>
      <c r="K77" s="57"/>
      <c r="L77" s="57"/>
      <c r="M77" s="57"/>
    </row>
    <row r="78" spans="1:13" x14ac:dyDescent="0.3"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3">
      <c r="B79" s="2" t="s">
        <v>0</v>
      </c>
      <c r="D79" s="5"/>
      <c r="E79" s="5"/>
      <c r="F79" s="6"/>
      <c r="G79" s="6"/>
      <c r="H79" s="6"/>
      <c r="I79" s="290" t="s">
        <v>1</v>
      </c>
      <c r="J79" s="290"/>
      <c r="K79" s="290"/>
      <c r="L79" s="6"/>
      <c r="M79" s="2"/>
    </row>
    <row r="80" spans="1:13" x14ac:dyDescent="0.3">
      <c r="B80" s="2" t="s">
        <v>2</v>
      </c>
      <c r="D80" s="5"/>
      <c r="E80" s="5"/>
      <c r="F80" s="6"/>
      <c r="G80" s="6"/>
      <c r="H80" s="6"/>
      <c r="I80" s="290" t="s">
        <v>3</v>
      </c>
      <c r="J80" s="290"/>
      <c r="K80" s="290"/>
      <c r="L80" s="290"/>
      <c r="M80" s="2"/>
    </row>
    <row r="81" spans="1:13" x14ac:dyDescent="0.3">
      <c r="B81" s="7" t="s">
        <v>4</v>
      </c>
      <c r="C81" s="8"/>
      <c r="D81" s="5"/>
      <c r="E81" s="5"/>
      <c r="F81" s="6"/>
      <c r="G81" s="6"/>
      <c r="H81" s="6"/>
      <c r="I81" s="290" t="s">
        <v>5</v>
      </c>
      <c r="J81" s="290"/>
      <c r="K81" s="290"/>
      <c r="L81" s="290"/>
      <c r="M81" s="2"/>
    </row>
    <row r="82" spans="1:13" ht="15" customHeight="1" x14ac:dyDescent="0.3">
      <c r="A82" s="5"/>
      <c r="B82" s="7"/>
      <c r="C82" s="8"/>
      <c r="D82" s="5"/>
      <c r="E82" s="5"/>
      <c r="F82" s="6"/>
      <c r="G82" s="6"/>
      <c r="H82" s="6"/>
      <c r="I82" s="6"/>
      <c r="J82" s="6"/>
      <c r="K82" s="6"/>
      <c r="L82" s="6"/>
      <c r="M82" s="6"/>
    </row>
    <row r="83" spans="1:13" ht="15" customHeight="1" x14ac:dyDescent="0.3">
      <c r="A83" s="5"/>
      <c r="B83" s="59"/>
      <c r="C83" s="60"/>
      <c r="D83" s="117"/>
      <c r="E83" s="117"/>
      <c r="F83" s="6"/>
      <c r="G83" s="6"/>
      <c r="H83" s="6"/>
      <c r="I83" s="6"/>
      <c r="J83" s="6"/>
      <c r="K83" s="6"/>
      <c r="L83" s="6"/>
      <c r="M83" s="6"/>
    </row>
    <row r="84" spans="1:13" s="93" customFormat="1" ht="51.75" customHeight="1" x14ac:dyDescent="0.3">
      <c r="A84" s="291" t="s">
        <v>178</v>
      </c>
      <c r="B84" s="291"/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13"/>
    </row>
    <row r="85" spans="1:13" x14ac:dyDescent="0.3">
      <c r="A85" s="5"/>
      <c r="B85" s="59"/>
      <c r="C85" s="60"/>
      <c r="D85" s="117"/>
      <c r="E85" s="117"/>
      <c r="F85" s="6"/>
      <c r="G85" s="6"/>
      <c r="H85" s="6"/>
      <c r="I85" s="6"/>
      <c r="J85" s="6"/>
      <c r="K85" s="6"/>
      <c r="L85" s="6"/>
      <c r="M85" s="6"/>
    </row>
    <row r="86" spans="1:13" ht="14.25" customHeight="1" x14ac:dyDescent="0.3">
      <c r="A86" s="17" t="s">
        <v>12</v>
      </c>
      <c r="B86" s="94" t="s">
        <v>13</v>
      </c>
      <c r="C86" s="296" t="s">
        <v>14</v>
      </c>
      <c r="D86" s="305" t="s">
        <v>15</v>
      </c>
      <c r="E86" s="294"/>
      <c r="F86" s="292" t="s">
        <v>16</v>
      </c>
      <c r="G86" s="293"/>
      <c r="H86" s="293"/>
      <c r="I86" s="293"/>
      <c r="J86" s="293"/>
      <c r="K86" s="294"/>
      <c r="L86" s="281" t="s">
        <v>17</v>
      </c>
      <c r="M86" s="295"/>
    </row>
    <row r="87" spans="1:13" ht="14.25" customHeight="1" x14ac:dyDescent="0.3">
      <c r="A87" s="19" t="s">
        <v>18</v>
      </c>
      <c r="B87" s="95"/>
      <c r="C87" s="297"/>
      <c r="D87" s="309"/>
      <c r="E87" s="307"/>
      <c r="F87" s="310" t="s">
        <v>19</v>
      </c>
      <c r="G87" s="311"/>
      <c r="H87" s="310" t="s">
        <v>20</v>
      </c>
      <c r="I87" s="312"/>
      <c r="J87" s="313" t="s">
        <v>21</v>
      </c>
      <c r="K87" s="314"/>
      <c r="L87" s="313" t="s">
        <v>22</v>
      </c>
      <c r="M87" s="314"/>
    </row>
    <row r="88" spans="1:13" ht="15" customHeight="1" x14ac:dyDescent="0.3">
      <c r="A88" s="21">
        <v>1</v>
      </c>
      <c r="B88" s="22">
        <v>2</v>
      </c>
      <c r="C88" s="298"/>
      <c r="D88" s="23" t="s">
        <v>23</v>
      </c>
      <c r="E88" s="23" t="s">
        <v>24</v>
      </c>
      <c r="F88" s="23" t="s">
        <v>23</v>
      </c>
      <c r="G88" s="23" t="s">
        <v>24</v>
      </c>
      <c r="H88" s="23" t="s">
        <v>23</v>
      </c>
      <c r="I88" s="23" t="s">
        <v>24</v>
      </c>
      <c r="J88" s="23" t="s">
        <v>23</v>
      </c>
      <c r="K88" s="23" t="s">
        <v>24</v>
      </c>
      <c r="L88" s="23" t="s">
        <v>23</v>
      </c>
      <c r="M88" s="23" t="s">
        <v>24</v>
      </c>
    </row>
    <row r="89" spans="1:13" x14ac:dyDescent="0.3">
      <c r="A89" s="5"/>
      <c r="B89" s="7" t="s">
        <v>61</v>
      </c>
      <c r="C89" s="8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8.75" customHeight="1" x14ac:dyDescent="0.3">
      <c r="C90" s="2"/>
      <c r="D90" s="2"/>
      <c r="E90" s="2"/>
      <c r="F90" s="285" t="s">
        <v>26</v>
      </c>
      <c r="G90" s="285"/>
      <c r="H90" s="285"/>
      <c r="I90" s="24"/>
      <c r="J90" s="24"/>
      <c r="K90" s="24"/>
      <c r="L90" s="5"/>
      <c r="M90" s="5"/>
    </row>
    <row r="91" spans="1:13" ht="10.5" customHeight="1" x14ac:dyDescent="0.3">
      <c r="A91" s="25"/>
      <c r="B91" s="25"/>
      <c r="C91" s="25"/>
      <c r="D91" s="25"/>
      <c r="E91" s="25"/>
      <c r="F91" s="25"/>
      <c r="G91" s="25"/>
      <c r="H91" s="24"/>
      <c r="I91" s="5"/>
      <c r="J91" s="5"/>
      <c r="K91" s="5"/>
      <c r="L91" s="5"/>
      <c r="M91" s="5"/>
    </row>
    <row r="92" spans="1:13" x14ac:dyDescent="0.25">
      <c r="A92" s="26" t="s">
        <v>131</v>
      </c>
      <c r="B92" s="27" t="s">
        <v>130</v>
      </c>
      <c r="C92" s="28"/>
      <c r="D92" s="28">
        <v>60</v>
      </c>
      <c r="E92" s="28">
        <v>60</v>
      </c>
      <c r="F92" s="29">
        <v>6.69</v>
      </c>
      <c r="G92" s="29">
        <v>6.69</v>
      </c>
      <c r="H92" s="29">
        <v>8.3800000000000008</v>
      </c>
      <c r="I92" s="29">
        <v>8.3800000000000008</v>
      </c>
      <c r="J92" s="29">
        <v>19.38</v>
      </c>
      <c r="K92" s="29">
        <v>19.38</v>
      </c>
      <c r="L92" s="29">
        <v>180.27</v>
      </c>
      <c r="M92" s="29">
        <v>180.27</v>
      </c>
    </row>
    <row r="93" spans="1:13" ht="36.75" customHeight="1" x14ac:dyDescent="0.3">
      <c r="A93" s="77" t="s">
        <v>183</v>
      </c>
      <c r="B93" s="271" t="s">
        <v>204</v>
      </c>
      <c r="C93" s="104"/>
      <c r="D93" s="37">
        <v>170</v>
      </c>
      <c r="E93" s="37">
        <v>200</v>
      </c>
      <c r="F93" s="37">
        <v>9.0250000000000004</v>
      </c>
      <c r="G93" s="37">
        <v>10.225</v>
      </c>
      <c r="H93" s="37">
        <v>27.9</v>
      </c>
      <c r="I93" s="37">
        <v>32.130000000000003</v>
      </c>
      <c r="J93" s="37">
        <v>57.8</v>
      </c>
      <c r="K93" s="37">
        <v>68</v>
      </c>
      <c r="L93" s="37">
        <v>493</v>
      </c>
      <c r="M93" s="37">
        <v>580</v>
      </c>
    </row>
    <row r="94" spans="1:13" x14ac:dyDescent="0.3">
      <c r="A94" s="37" t="s">
        <v>71</v>
      </c>
      <c r="B94" s="38" t="s">
        <v>72</v>
      </c>
      <c r="C94" s="104"/>
      <c r="D94" s="37">
        <v>100</v>
      </c>
      <c r="E94" s="37">
        <v>100</v>
      </c>
      <c r="F94" s="37">
        <v>0.4</v>
      </c>
      <c r="G94" s="37">
        <v>0.4</v>
      </c>
      <c r="H94" s="37">
        <v>0.4</v>
      </c>
      <c r="I94" s="37">
        <v>0.4</v>
      </c>
      <c r="J94" s="37">
        <v>9.8000000000000007</v>
      </c>
      <c r="K94" s="37">
        <v>9.8000000000000007</v>
      </c>
      <c r="L94" s="37">
        <v>44.4</v>
      </c>
      <c r="M94" s="37">
        <v>44.4</v>
      </c>
    </row>
    <row r="95" spans="1:13" x14ac:dyDescent="0.3">
      <c r="A95" s="33" t="s">
        <v>66</v>
      </c>
      <c r="B95" s="34" t="s">
        <v>67</v>
      </c>
      <c r="C95" s="30"/>
      <c r="D95" s="35">
        <v>200</v>
      </c>
      <c r="E95" s="35">
        <v>200</v>
      </c>
      <c r="F95" s="69">
        <v>0.3</v>
      </c>
      <c r="G95" s="69">
        <v>0.3</v>
      </c>
      <c r="H95" s="69">
        <v>0</v>
      </c>
      <c r="I95" s="69">
        <v>0</v>
      </c>
      <c r="J95" s="69">
        <v>6.7</v>
      </c>
      <c r="K95" s="69">
        <v>6.7</v>
      </c>
      <c r="L95" s="69">
        <v>27.9</v>
      </c>
      <c r="M95" s="69">
        <v>27.9</v>
      </c>
    </row>
    <row r="96" spans="1:13" s="52" customFormat="1" x14ac:dyDescent="0.3">
      <c r="A96" s="35"/>
      <c r="B96" s="39" t="s">
        <v>32</v>
      </c>
      <c r="C96" s="40"/>
      <c r="D96" s="118">
        <f t="shared" ref="D96:M96" si="4">SUM(D92:D95)</f>
        <v>530</v>
      </c>
      <c r="E96" s="118">
        <f t="shared" si="4"/>
        <v>560</v>
      </c>
      <c r="F96" s="118">
        <f t="shared" si="4"/>
        <v>16.414999999999999</v>
      </c>
      <c r="G96" s="118">
        <f t="shared" si="4"/>
        <v>17.614999999999998</v>
      </c>
      <c r="H96" s="210">
        <f t="shared" si="4"/>
        <v>36.68</v>
      </c>
      <c r="I96" s="210">
        <f t="shared" si="4"/>
        <v>40.910000000000004</v>
      </c>
      <c r="J96" s="118">
        <f t="shared" si="4"/>
        <v>93.679999999999993</v>
      </c>
      <c r="K96" s="118">
        <f t="shared" si="4"/>
        <v>103.88</v>
      </c>
      <c r="L96" s="210">
        <f t="shared" si="4"/>
        <v>745.56999999999994</v>
      </c>
      <c r="M96" s="118">
        <f t="shared" si="4"/>
        <v>832.56999999999994</v>
      </c>
    </row>
    <row r="97" spans="1:67" ht="13.5" customHeight="1" x14ac:dyDescent="0.3">
      <c r="A97" s="43"/>
      <c r="B97" s="119"/>
      <c r="C97" s="120"/>
      <c r="D97" s="44"/>
      <c r="E97" s="44"/>
      <c r="F97" s="44"/>
      <c r="G97" s="44"/>
      <c r="H97" s="44"/>
      <c r="I97" s="44"/>
      <c r="J97" s="44"/>
      <c r="K97" s="44"/>
      <c r="L97" s="44"/>
      <c r="M97" s="44"/>
    </row>
    <row r="98" spans="1:67" s="90" customFormat="1" ht="14.25" customHeight="1" x14ac:dyDescent="0.25">
      <c r="A98" s="45"/>
      <c r="B98" s="46" t="s">
        <v>33</v>
      </c>
      <c r="C98" s="47"/>
      <c r="D98" s="48">
        <v>500</v>
      </c>
      <c r="E98" s="48">
        <v>550</v>
      </c>
      <c r="F98" s="49" t="s">
        <v>34</v>
      </c>
      <c r="G98" s="50" t="s">
        <v>35</v>
      </c>
      <c r="H98" s="49" t="s">
        <v>36</v>
      </c>
      <c r="I98" s="50" t="s">
        <v>37</v>
      </c>
      <c r="J98" s="86" t="s">
        <v>38</v>
      </c>
      <c r="K98" s="50" t="s">
        <v>39</v>
      </c>
      <c r="L98" s="89" t="s">
        <v>40</v>
      </c>
      <c r="M98" s="50" t="s">
        <v>41</v>
      </c>
    </row>
    <row r="99" spans="1:67" s="2" customFormat="1" ht="25.5" customHeight="1" x14ac:dyDescent="0.3"/>
    <row r="100" spans="1:67" s="2" customFormat="1" ht="28.5" customHeight="1" x14ac:dyDescent="0.3">
      <c r="A100" s="5"/>
      <c r="B100" s="59"/>
      <c r="C100" s="60"/>
      <c r="D100" s="59"/>
      <c r="E100" s="60"/>
      <c r="F100" s="60"/>
      <c r="G100" s="8" t="s">
        <v>42</v>
      </c>
      <c r="H100" s="8"/>
      <c r="I100" s="8"/>
      <c r="J100" s="8"/>
      <c r="K100" s="8"/>
      <c r="L100" s="8"/>
      <c r="M100" s="103"/>
    </row>
    <row r="101" spans="1:67" s="2" customFormat="1" ht="26.25" customHeight="1" x14ac:dyDescent="0.3">
      <c r="A101" s="274" t="s">
        <v>212</v>
      </c>
      <c r="B101" s="61" t="s">
        <v>76</v>
      </c>
      <c r="C101" s="26"/>
      <c r="D101" s="35">
        <v>60</v>
      </c>
      <c r="E101" s="35">
        <v>100</v>
      </c>
      <c r="F101" s="35">
        <v>0.6</v>
      </c>
      <c r="G101" s="35">
        <v>1</v>
      </c>
      <c r="H101" s="35">
        <v>3.64</v>
      </c>
      <c r="I101" s="35">
        <v>6.07</v>
      </c>
      <c r="J101" s="35">
        <v>2.0699999999999998</v>
      </c>
      <c r="K101" s="35">
        <v>3.45</v>
      </c>
      <c r="L101" s="35">
        <v>42.42</v>
      </c>
      <c r="M101" s="35">
        <v>70.7</v>
      </c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21"/>
      <c r="AV101" s="121"/>
      <c r="AW101" s="121"/>
      <c r="AX101" s="121"/>
      <c r="AY101" s="121"/>
      <c r="AZ101" s="121"/>
      <c r="BA101" s="121"/>
      <c r="BB101" s="121"/>
      <c r="BC101" s="121"/>
      <c r="BD101" s="121"/>
      <c r="BE101" s="121"/>
      <c r="BF101" s="121"/>
      <c r="BG101" s="121"/>
      <c r="BH101" s="121"/>
      <c r="BI101" s="121"/>
      <c r="BJ101" s="121"/>
      <c r="BK101" s="121"/>
      <c r="BL101" s="121"/>
      <c r="BM101" s="121"/>
      <c r="BN101" s="121"/>
      <c r="BO101" s="121"/>
    </row>
    <row r="102" spans="1:67" s="2" customFormat="1" ht="15" customHeight="1" x14ac:dyDescent="0.3">
      <c r="A102" s="97" t="s">
        <v>135</v>
      </c>
      <c r="B102" s="98" t="s">
        <v>132</v>
      </c>
      <c r="C102" s="99"/>
      <c r="D102" s="69">
        <v>250</v>
      </c>
      <c r="E102" s="69">
        <v>250</v>
      </c>
      <c r="F102" s="122">
        <v>2.4</v>
      </c>
      <c r="G102" s="122">
        <v>2.4</v>
      </c>
      <c r="H102" s="122">
        <v>6.3</v>
      </c>
      <c r="I102" s="122">
        <v>6.3</v>
      </c>
      <c r="J102" s="122">
        <v>12.9</v>
      </c>
      <c r="K102" s="122">
        <v>12.9</v>
      </c>
      <c r="L102" s="123">
        <v>118</v>
      </c>
      <c r="M102" s="122">
        <v>118</v>
      </c>
      <c r="N102" s="124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  <c r="BM102" s="125"/>
      <c r="BN102" s="125"/>
      <c r="BO102" s="125"/>
    </row>
    <row r="103" spans="1:67" s="2" customFormat="1" ht="29.25" customHeight="1" x14ac:dyDescent="0.3">
      <c r="A103" s="263" t="s">
        <v>98</v>
      </c>
      <c r="B103" s="98" t="s">
        <v>99</v>
      </c>
      <c r="C103" s="110"/>
      <c r="D103" s="126">
        <v>200</v>
      </c>
      <c r="E103" s="126">
        <v>250</v>
      </c>
      <c r="F103" s="123">
        <v>14.7</v>
      </c>
      <c r="G103" s="123">
        <v>18.37</v>
      </c>
      <c r="H103" s="127">
        <v>22.7</v>
      </c>
      <c r="I103" s="127">
        <v>28.4</v>
      </c>
      <c r="J103" s="127">
        <v>23.2</v>
      </c>
      <c r="K103" s="127">
        <v>28.8</v>
      </c>
      <c r="L103" s="128">
        <v>350</v>
      </c>
      <c r="M103" s="127">
        <v>437.5</v>
      </c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  <c r="AW103" s="121"/>
      <c r="AX103" s="121"/>
      <c r="AY103" s="121"/>
      <c r="AZ103" s="121"/>
      <c r="BA103" s="121"/>
      <c r="BB103" s="121"/>
      <c r="BC103" s="121"/>
      <c r="BD103" s="121"/>
      <c r="BE103" s="121"/>
      <c r="BF103" s="121"/>
      <c r="BG103" s="121"/>
      <c r="BH103" s="121"/>
      <c r="BI103" s="121"/>
      <c r="BJ103" s="121"/>
      <c r="BK103" s="121"/>
      <c r="BL103" s="121"/>
      <c r="BM103" s="121"/>
      <c r="BN103" s="121"/>
      <c r="BO103" s="121"/>
    </row>
    <row r="104" spans="1:67" s="16" customFormat="1" ht="18.75" customHeight="1" x14ac:dyDescent="0.3">
      <c r="A104" s="72" t="s">
        <v>136</v>
      </c>
      <c r="B104" s="73" t="s">
        <v>133</v>
      </c>
      <c r="C104" s="114"/>
      <c r="D104" s="105">
        <v>200</v>
      </c>
      <c r="E104" s="106">
        <v>200</v>
      </c>
      <c r="F104" s="106">
        <v>0.6</v>
      </c>
      <c r="G104" s="82">
        <v>0.6</v>
      </c>
      <c r="H104" s="72">
        <v>0.2</v>
      </c>
      <c r="I104" s="72">
        <v>0.2</v>
      </c>
      <c r="J104" s="105">
        <v>15.2</v>
      </c>
      <c r="K104" s="106">
        <v>15.2</v>
      </c>
      <c r="L104" s="129">
        <v>65.3</v>
      </c>
      <c r="M104" s="106">
        <v>65.3</v>
      </c>
    </row>
    <row r="105" spans="1:67" s="2" customFormat="1" ht="15" customHeight="1" x14ac:dyDescent="0.3">
      <c r="A105" s="72" t="s">
        <v>29</v>
      </c>
      <c r="B105" s="73" t="s">
        <v>30</v>
      </c>
      <c r="C105" s="80"/>
      <c r="D105" s="72">
        <v>90</v>
      </c>
      <c r="E105" s="72">
        <v>90</v>
      </c>
      <c r="F105" s="72">
        <v>7.11</v>
      </c>
      <c r="G105" s="72">
        <v>7.11</v>
      </c>
      <c r="H105" s="72">
        <v>0.9</v>
      </c>
      <c r="I105" s="72">
        <v>0.9</v>
      </c>
      <c r="J105" s="72">
        <v>43.47</v>
      </c>
      <c r="K105" s="72">
        <v>43.47</v>
      </c>
      <c r="L105" s="72">
        <v>210.42</v>
      </c>
      <c r="M105" s="75">
        <v>210.42</v>
      </c>
    </row>
    <row r="106" spans="1:67" s="2" customFormat="1" ht="18" customHeight="1" x14ac:dyDescent="0.3">
      <c r="A106" s="78" t="s">
        <v>123</v>
      </c>
      <c r="B106" s="39" t="s">
        <v>134</v>
      </c>
      <c r="C106" s="115"/>
      <c r="D106" s="77">
        <v>20</v>
      </c>
      <c r="E106" s="77">
        <v>20</v>
      </c>
      <c r="F106" s="69">
        <v>0.66</v>
      </c>
      <c r="G106" s="69">
        <v>0.66</v>
      </c>
      <c r="H106" s="69">
        <v>2.93</v>
      </c>
      <c r="I106" s="69">
        <v>2.93</v>
      </c>
      <c r="J106" s="69">
        <v>28.66</v>
      </c>
      <c r="K106" s="69">
        <v>28.66</v>
      </c>
      <c r="L106" s="69">
        <v>143.65</v>
      </c>
      <c r="M106" s="69">
        <v>143.65</v>
      </c>
    </row>
    <row r="107" spans="1:67" x14ac:dyDescent="0.3">
      <c r="A107" s="69"/>
      <c r="B107" s="39" t="s">
        <v>32</v>
      </c>
      <c r="C107" s="130">
        <f>SUM(C92:C106)</f>
        <v>0</v>
      </c>
      <c r="D107" s="208">
        <f t="shared" ref="D107:M107" si="5">SUM(D101:D106)</f>
        <v>820</v>
      </c>
      <c r="E107" s="208">
        <f t="shared" si="5"/>
        <v>910</v>
      </c>
      <c r="F107" s="130">
        <f t="shared" si="5"/>
        <v>26.07</v>
      </c>
      <c r="G107" s="130">
        <f t="shared" si="5"/>
        <v>30.14</v>
      </c>
      <c r="H107" s="130">
        <f t="shared" si="5"/>
        <v>36.67</v>
      </c>
      <c r="I107" s="130">
        <f t="shared" si="5"/>
        <v>44.8</v>
      </c>
      <c r="J107" s="131">
        <f t="shared" si="5"/>
        <v>125.5</v>
      </c>
      <c r="K107" s="131">
        <f t="shared" si="5"/>
        <v>132.48000000000002</v>
      </c>
      <c r="L107" s="131">
        <f t="shared" si="5"/>
        <v>929.79</v>
      </c>
      <c r="M107" s="131">
        <f t="shared" si="5"/>
        <v>1045.57</v>
      </c>
    </row>
    <row r="108" spans="1:67" s="52" customFormat="1" ht="12" x14ac:dyDescent="0.25">
      <c r="A108" s="132"/>
      <c r="B108" s="46" t="s">
        <v>47</v>
      </c>
      <c r="C108" s="83"/>
      <c r="D108" s="84">
        <v>700</v>
      </c>
      <c r="E108" s="84">
        <v>800</v>
      </c>
      <c r="F108" s="85" t="s">
        <v>48</v>
      </c>
      <c r="G108" s="86" t="s">
        <v>49</v>
      </c>
      <c r="H108" s="87" t="s">
        <v>50</v>
      </c>
      <c r="I108" s="86" t="s">
        <v>51</v>
      </c>
      <c r="J108" s="87" t="s">
        <v>52</v>
      </c>
      <c r="K108" s="86" t="s">
        <v>53</v>
      </c>
      <c r="L108" s="88" t="s">
        <v>54</v>
      </c>
      <c r="M108" s="89" t="s">
        <v>55</v>
      </c>
    </row>
    <row r="109" spans="1:67" x14ac:dyDescent="0.3">
      <c r="A109" s="5"/>
      <c r="B109" s="59"/>
      <c r="C109" s="60"/>
      <c r="D109" s="5"/>
      <c r="E109" s="5"/>
      <c r="F109" s="6"/>
      <c r="G109" s="6"/>
      <c r="H109" s="6"/>
      <c r="I109" s="6"/>
      <c r="J109" s="6"/>
      <c r="K109" s="6"/>
      <c r="L109" s="133"/>
      <c r="M109" s="133"/>
    </row>
    <row r="110" spans="1:67" x14ac:dyDescent="0.3">
      <c r="A110" s="5"/>
      <c r="B110" s="59"/>
      <c r="C110" s="60"/>
      <c r="D110" s="5"/>
      <c r="E110" s="5"/>
      <c r="F110" s="6"/>
      <c r="G110" s="6"/>
      <c r="H110" s="6"/>
      <c r="I110" s="6"/>
      <c r="J110" s="6"/>
      <c r="K110" s="6"/>
      <c r="L110" s="133"/>
      <c r="M110" s="133"/>
    </row>
    <row r="111" spans="1:67" x14ac:dyDescent="0.3">
      <c r="A111" s="5"/>
      <c r="B111" s="59"/>
      <c r="C111" s="60"/>
      <c r="D111" s="5"/>
      <c r="E111" s="5"/>
      <c r="F111" s="6"/>
      <c r="G111" s="6"/>
      <c r="H111" s="6"/>
      <c r="I111" s="6"/>
      <c r="J111" s="6"/>
      <c r="K111" s="6"/>
      <c r="L111" s="133"/>
      <c r="M111" s="133"/>
    </row>
    <row r="112" spans="1:67" x14ac:dyDescent="0.3">
      <c r="A112" s="5"/>
      <c r="B112" s="59"/>
      <c r="C112" s="60"/>
      <c r="D112" s="117"/>
      <c r="E112" s="117"/>
      <c r="F112" s="57"/>
      <c r="G112" s="57"/>
      <c r="H112" s="57"/>
      <c r="I112" s="57"/>
      <c r="J112" s="57"/>
      <c r="K112" s="57"/>
      <c r="L112" s="57"/>
      <c r="M112" s="57"/>
    </row>
    <row r="113" spans="1:13" x14ac:dyDescent="0.3">
      <c r="B113" s="2" t="s">
        <v>0</v>
      </c>
      <c r="D113" s="5"/>
      <c r="E113" s="5"/>
      <c r="F113" s="6"/>
      <c r="G113" s="6"/>
      <c r="H113" s="6"/>
      <c r="I113" s="290" t="s">
        <v>1</v>
      </c>
      <c r="J113" s="290"/>
      <c r="K113" s="290"/>
      <c r="L113" s="6"/>
      <c r="M113" s="2"/>
    </row>
    <row r="114" spans="1:13" x14ac:dyDescent="0.3">
      <c r="B114" s="2" t="s">
        <v>2</v>
      </c>
      <c r="D114" s="5"/>
      <c r="E114" s="5"/>
      <c r="F114" s="6"/>
      <c r="G114" s="6"/>
      <c r="H114" s="6"/>
      <c r="I114" s="290" t="s">
        <v>3</v>
      </c>
      <c r="J114" s="290"/>
      <c r="K114" s="290"/>
      <c r="L114" s="290"/>
      <c r="M114" s="2"/>
    </row>
    <row r="115" spans="1:13" s="93" customFormat="1" ht="51.75" customHeight="1" x14ac:dyDescent="0.3">
      <c r="A115" s="1"/>
      <c r="B115" s="7" t="s">
        <v>4</v>
      </c>
      <c r="C115" s="8"/>
      <c r="D115" s="5"/>
      <c r="E115" s="5"/>
      <c r="F115" s="6"/>
      <c r="G115" s="6"/>
      <c r="H115" s="6"/>
      <c r="I115" s="290" t="s">
        <v>5</v>
      </c>
      <c r="J115" s="290"/>
      <c r="K115" s="290"/>
      <c r="L115" s="290"/>
      <c r="M115" s="2"/>
    </row>
    <row r="116" spans="1:13" x14ac:dyDescent="0.3">
      <c r="A116" s="5"/>
      <c r="B116" s="59"/>
      <c r="C116" s="60"/>
      <c r="D116" s="117"/>
      <c r="E116" s="117"/>
      <c r="F116" s="57"/>
      <c r="G116" s="57"/>
      <c r="H116" s="57"/>
      <c r="I116" s="57"/>
      <c r="J116" s="57"/>
      <c r="K116" s="57"/>
      <c r="L116" s="57"/>
      <c r="M116" s="57"/>
    </row>
    <row r="117" spans="1:13" ht="15" customHeight="1" x14ac:dyDescent="0.25">
      <c r="A117" s="291" t="s">
        <v>178</v>
      </c>
      <c r="B117" s="291"/>
      <c r="C117" s="291"/>
      <c r="D117" s="291"/>
      <c r="E117" s="291"/>
      <c r="F117" s="291"/>
      <c r="G117" s="291"/>
      <c r="H117" s="291"/>
      <c r="I117" s="291"/>
      <c r="J117" s="291"/>
      <c r="K117" s="291"/>
      <c r="L117" s="291"/>
      <c r="M117" s="13"/>
    </row>
    <row r="118" spans="1:13" ht="14.25" customHeight="1" x14ac:dyDescent="0.3">
      <c r="A118" s="5"/>
      <c r="B118" s="59"/>
      <c r="C118" s="60"/>
      <c r="D118" s="117"/>
      <c r="E118" s="117"/>
      <c r="F118" s="57"/>
      <c r="G118" s="57"/>
      <c r="H118" s="57"/>
      <c r="I118" s="57"/>
      <c r="J118" s="57"/>
      <c r="K118" s="57"/>
      <c r="L118" s="57"/>
      <c r="M118" s="57"/>
    </row>
    <row r="119" spans="1:13" ht="15" customHeight="1" x14ac:dyDescent="0.3">
      <c r="A119" s="17" t="s">
        <v>12</v>
      </c>
      <c r="B119" s="94" t="s">
        <v>13</v>
      </c>
      <c r="C119" s="296" t="s">
        <v>14</v>
      </c>
      <c r="D119" s="305" t="s">
        <v>15</v>
      </c>
      <c r="E119" s="294"/>
      <c r="F119" s="292" t="s">
        <v>16</v>
      </c>
      <c r="G119" s="293"/>
      <c r="H119" s="293"/>
      <c r="I119" s="293"/>
      <c r="J119" s="293"/>
      <c r="K119" s="294"/>
      <c r="L119" s="281" t="s">
        <v>17</v>
      </c>
      <c r="M119" s="295"/>
    </row>
    <row r="120" spans="1:13" ht="20.25" customHeight="1" x14ac:dyDescent="0.3">
      <c r="A120" s="19" t="s">
        <v>18</v>
      </c>
      <c r="B120" s="95"/>
      <c r="C120" s="297"/>
      <c r="D120" s="306"/>
      <c r="E120" s="307"/>
      <c r="F120" s="281" t="s">
        <v>19</v>
      </c>
      <c r="G120" s="295"/>
      <c r="H120" s="281" t="s">
        <v>20</v>
      </c>
      <c r="I120" s="282"/>
      <c r="J120" s="283" t="s">
        <v>21</v>
      </c>
      <c r="K120" s="284"/>
      <c r="L120" s="283" t="s">
        <v>22</v>
      </c>
      <c r="M120" s="284"/>
    </row>
    <row r="121" spans="1:13" ht="21" customHeight="1" x14ac:dyDescent="0.3">
      <c r="A121" s="21">
        <v>1</v>
      </c>
      <c r="B121" s="22">
        <v>2</v>
      </c>
      <c r="C121" s="298"/>
      <c r="D121" s="35" t="s">
        <v>23</v>
      </c>
      <c r="E121" s="35" t="s">
        <v>24</v>
      </c>
      <c r="F121" s="35" t="s">
        <v>23</v>
      </c>
      <c r="G121" s="35" t="s">
        <v>24</v>
      </c>
      <c r="H121" s="35" t="s">
        <v>23</v>
      </c>
      <c r="I121" s="35" t="s">
        <v>24</v>
      </c>
      <c r="J121" s="35" t="s">
        <v>23</v>
      </c>
      <c r="K121" s="35" t="s">
        <v>24</v>
      </c>
      <c r="L121" s="35" t="s">
        <v>23</v>
      </c>
      <c r="M121" s="35" t="s">
        <v>24</v>
      </c>
    </row>
    <row r="122" spans="1:13" ht="11.25" customHeight="1" x14ac:dyDescent="0.3">
      <c r="A122" s="5"/>
      <c r="B122" s="7" t="s">
        <v>70</v>
      </c>
      <c r="C122" s="8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ht="24" customHeight="1" x14ac:dyDescent="0.3">
      <c r="C123" s="2"/>
      <c r="D123" s="2"/>
      <c r="E123" s="2"/>
      <c r="F123" s="285" t="s">
        <v>26</v>
      </c>
      <c r="G123" s="285"/>
      <c r="H123" s="285"/>
      <c r="I123" s="24"/>
      <c r="J123" s="24"/>
      <c r="K123" s="24"/>
      <c r="L123" s="5"/>
      <c r="M123" s="5"/>
    </row>
    <row r="124" spans="1:13" x14ac:dyDescent="0.3">
      <c r="A124" s="25"/>
      <c r="B124" s="25"/>
      <c r="C124" s="25"/>
      <c r="D124" s="25"/>
      <c r="E124" s="25"/>
      <c r="F124" s="25"/>
      <c r="G124" s="25"/>
      <c r="H124" s="24"/>
      <c r="I124" s="5"/>
      <c r="J124" s="5"/>
      <c r="K124" s="5"/>
      <c r="L124" s="5"/>
      <c r="M124" s="5"/>
    </row>
    <row r="125" spans="1:13" ht="28.8" x14ac:dyDescent="0.3">
      <c r="A125" s="37" t="s">
        <v>139</v>
      </c>
      <c r="B125" s="134" t="s">
        <v>137</v>
      </c>
      <c r="C125" s="37"/>
      <c r="D125" s="37">
        <v>100</v>
      </c>
      <c r="E125" s="37">
        <v>120</v>
      </c>
      <c r="F125" s="37">
        <v>6.3</v>
      </c>
      <c r="G125" s="37">
        <v>7.6</v>
      </c>
      <c r="H125" s="37">
        <v>14.7</v>
      </c>
      <c r="I125" s="37">
        <v>17.600000000000001</v>
      </c>
      <c r="J125" s="37">
        <v>10.6</v>
      </c>
      <c r="K125" s="37">
        <v>12.7</v>
      </c>
      <c r="L125" s="37">
        <v>203</v>
      </c>
      <c r="M125" s="37">
        <v>243</v>
      </c>
    </row>
    <row r="126" spans="1:13" x14ac:dyDescent="0.3">
      <c r="A126" s="33" t="s">
        <v>95</v>
      </c>
      <c r="B126" s="34" t="s">
        <v>85</v>
      </c>
      <c r="C126" s="30"/>
      <c r="D126" s="35">
        <v>180</v>
      </c>
      <c r="E126" s="35">
        <v>180</v>
      </c>
      <c r="F126" s="36">
        <v>6.48</v>
      </c>
      <c r="G126" s="36">
        <v>6.48</v>
      </c>
      <c r="H126" s="36">
        <v>5.88</v>
      </c>
      <c r="I126" s="36">
        <v>5.88</v>
      </c>
      <c r="J126" s="36">
        <v>39.36</v>
      </c>
      <c r="K126" s="36">
        <v>39.36</v>
      </c>
      <c r="L126" s="36">
        <v>183.25</v>
      </c>
      <c r="M126" s="36">
        <v>183.25</v>
      </c>
    </row>
    <row r="127" spans="1:13" x14ac:dyDescent="0.3">
      <c r="A127" s="33" t="s">
        <v>45</v>
      </c>
      <c r="B127" s="34" t="s">
        <v>138</v>
      </c>
      <c r="C127" s="30"/>
      <c r="D127" s="35">
        <v>200</v>
      </c>
      <c r="E127" s="35">
        <v>200</v>
      </c>
      <c r="F127" s="69">
        <v>0.2</v>
      </c>
      <c r="G127" s="69">
        <v>0.2</v>
      </c>
      <c r="H127" s="69">
        <v>0</v>
      </c>
      <c r="I127" s="69">
        <v>0</v>
      </c>
      <c r="J127" s="69">
        <v>9.1999999999999993</v>
      </c>
      <c r="K127" s="69">
        <v>9.1999999999999993</v>
      </c>
      <c r="L127" s="69">
        <v>62</v>
      </c>
      <c r="M127" s="69">
        <v>62</v>
      </c>
    </row>
    <row r="128" spans="1:13" x14ac:dyDescent="0.3">
      <c r="A128" s="37" t="s">
        <v>29</v>
      </c>
      <c r="B128" s="38" t="s">
        <v>30</v>
      </c>
      <c r="C128" s="104"/>
      <c r="D128" s="37">
        <v>50</v>
      </c>
      <c r="E128" s="37">
        <v>50</v>
      </c>
      <c r="F128" s="37">
        <v>3.95</v>
      </c>
      <c r="G128" s="37">
        <v>3.95</v>
      </c>
      <c r="H128" s="37">
        <v>0.5</v>
      </c>
      <c r="I128" s="37">
        <v>0.5</v>
      </c>
      <c r="J128" s="37">
        <v>24.15</v>
      </c>
      <c r="K128" s="37">
        <v>24.15</v>
      </c>
      <c r="L128" s="37">
        <v>116.9</v>
      </c>
      <c r="M128" s="37">
        <v>116.9</v>
      </c>
    </row>
    <row r="129" spans="1:13" s="52" customFormat="1" x14ac:dyDescent="0.3">
      <c r="A129" s="35"/>
      <c r="B129" s="39" t="s">
        <v>32</v>
      </c>
      <c r="C129" s="40"/>
      <c r="D129" s="211">
        <f>SUM(D125:D128)</f>
        <v>530</v>
      </c>
      <c r="E129" s="208">
        <f>SUM(E125:E128)</f>
        <v>550</v>
      </c>
      <c r="F129" s="41">
        <f t="shared" ref="F129:K129" si="6">SUM(F125:F128)</f>
        <v>16.93</v>
      </c>
      <c r="G129" s="41">
        <f t="shared" si="6"/>
        <v>18.23</v>
      </c>
      <c r="H129" s="208">
        <f t="shared" si="6"/>
        <v>21.08</v>
      </c>
      <c r="I129" s="41">
        <f t="shared" si="6"/>
        <v>23.98</v>
      </c>
      <c r="J129" s="41">
        <f t="shared" si="6"/>
        <v>83.31</v>
      </c>
      <c r="K129" s="41">
        <f t="shared" si="6"/>
        <v>85.41</v>
      </c>
      <c r="L129" s="41">
        <f>SUM(L125:L128)</f>
        <v>565.15</v>
      </c>
      <c r="M129" s="41">
        <f>SUM(M125:M128)</f>
        <v>605.15</v>
      </c>
    </row>
    <row r="130" spans="1:13" x14ac:dyDescent="0.3">
      <c r="A130" s="43"/>
      <c r="B130" s="119"/>
      <c r="C130" s="135"/>
      <c r="D130" s="44"/>
      <c r="E130" s="44"/>
      <c r="F130" s="44"/>
      <c r="G130" s="44"/>
      <c r="H130" s="44"/>
      <c r="I130" s="44"/>
      <c r="J130" s="44"/>
      <c r="K130" s="44"/>
      <c r="L130" s="44"/>
      <c r="M130" s="44"/>
    </row>
    <row r="131" spans="1:13" s="90" customFormat="1" ht="12" x14ac:dyDescent="0.25">
      <c r="A131" s="45"/>
      <c r="B131" s="46" t="s">
        <v>33</v>
      </c>
      <c r="C131" s="47"/>
      <c r="D131" s="48">
        <v>500</v>
      </c>
      <c r="E131" s="48">
        <v>550</v>
      </c>
      <c r="F131" s="136" t="s">
        <v>34</v>
      </c>
      <c r="G131" s="50" t="s">
        <v>35</v>
      </c>
      <c r="H131" s="49" t="s">
        <v>36</v>
      </c>
      <c r="I131" s="50" t="s">
        <v>37</v>
      </c>
      <c r="J131" s="86" t="s">
        <v>38</v>
      </c>
      <c r="K131" s="50" t="s">
        <v>39</v>
      </c>
      <c r="L131" s="89" t="s">
        <v>40</v>
      </c>
      <c r="M131" s="50" t="s">
        <v>41</v>
      </c>
    </row>
    <row r="132" spans="1:13" s="2" customFormat="1" x14ac:dyDescent="0.3">
      <c r="A132" s="5"/>
      <c r="B132" s="91"/>
      <c r="C132" s="92"/>
      <c r="D132" s="5"/>
      <c r="E132" s="5"/>
      <c r="F132" s="57"/>
      <c r="G132" s="57"/>
      <c r="H132" s="57"/>
      <c r="I132" s="57"/>
      <c r="J132" s="57"/>
      <c r="K132" s="57"/>
      <c r="L132" s="57"/>
      <c r="M132" s="57"/>
    </row>
    <row r="133" spans="1:13" s="2" customFormat="1" ht="16.5" customHeight="1" x14ac:dyDescent="0.3">
      <c r="A133" s="5"/>
      <c r="B133" s="59"/>
      <c r="C133" s="60"/>
      <c r="D133" s="59"/>
      <c r="E133" s="60"/>
      <c r="F133" s="60"/>
      <c r="G133" s="8" t="s">
        <v>42</v>
      </c>
      <c r="H133" s="8"/>
      <c r="I133" s="8"/>
      <c r="J133" s="8"/>
      <c r="K133" s="8"/>
      <c r="L133" s="8"/>
      <c r="M133" s="103"/>
    </row>
    <row r="134" spans="1:13" s="2" customFormat="1" x14ac:dyDescent="0.3">
      <c r="A134" s="274" t="s">
        <v>214</v>
      </c>
      <c r="B134" s="138" t="s">
        <v>117</v>
      </c>
      <c r="C134" s="139"/>
      <c r="D134" s="137">
        <v>60</v>
      </c>
      <c r="E134" s="137">
        <v>100</v>
      </c>
      <c r="F134" s="137">
        <v>0.48</v>
      </c>
      <c r="G134" s="137">
        <v>0.8</v>
      </c>
      <c r="H134" s="137">
        <v>0.12</v>
      </c>
      <c r="I134" s="137">
        <v>0.2</v>
      </c>
      <c r="J134" s="137">
        <v>1.5</v>
      </c>
      <c r="K134" s="137">
        <v>2.5</v>
      </c>
      <c r="L134" s="137">
        <v>8.52</v>
      </c>
      <c r="M134" s="137">
        <v>14.2</v>
      </c>
    </row>
    <row r="135" spans="1:13" s="2" customFormat="1" x14ac:dyDescent="0.3">
      <c r="A135" s="97" t="s">
        <v>91</v>
      </c>
      <c r="B135" s="98" t="s">
        <v>92</v>
      </c>
      <c r="C135" s="140"/>
      <c r="D135" s="141">
        <v>250</v>
      </c>
      <c r="E135" s="141">
        <v>250</v>
      </c>
      <c r="F135" s="141">
        <v>4.91</v>
      </c>
      <c r="G135" s="141">
        <v>4.91</v>
      </c>
      <c r="H135" s="141">
        <v>5.78</v>
      </c>
      <c r="I135" s="141">
        <v>5.78</v>
      </c>
      <c r="J135" s="141">
        <v>11.63</v>
      </c>
      <c r="K135" s="141">
        <v>11.63</v>
      </c>
      <c r="L135" s="141">
        <v>118.23</v>
      </c>
      <c r="M135" s="141">
        <v>118.23</v>
      </c>
    </row>
    <row r="136" spans="1:13" s="2" customFormat="1" x14ac:dyDescent="0.3">
      <c r="A136" s="275" t="s">
        <v>225</v>
      </c>
      <c r="B136" s="109" t="s">
        <v>44</v>
      </c>
      <c r="C136" s="28"/>
      <c r="D136" s="142">
        <v>200</v>
      </c>
      <c r="E136" s="142">
        <v>230</v>
      </c>
      <c r="F136" s="96">
        <v>19.04</v>
      </c>
      <c r="G136" s="96">
        <v>21.89</v>
      </c>
      <c r="H136" s="96">
        <v>19.440000000000001</v>
      </c>
      <c r="I136" s="96">
        <v>22.36</v>
      </c>
      <c r="J136" s="96">
        <v>41.67</v>
      </c>
      <c r="K136" s="96">
        <v>47.92</v>
      </c>
      <c r="L136" s="96">
        <v>245.97</v>
      </c>
      <c r="M136" s="96">
        <v>282.87</v>
      </c>
    </row>
    <row r="137" spans="1:13" s="2" customFormat="1" x14ac:dyDescent="0.3">
      <c r="A137" s="72" t="s">
        <v>184</v>
      </c>
      <c r="B137" s="76" t="s">
        <v>69</v>
      </c>
      <c r="C137" s="28"/>
      <c r="D137" s="81">
        <v>200</v>
      </c>
      <c r="E137" s="72">
        <v>200</v>
      </c>
      <c r="F137" s="72">
        <v>0.1</v>
      </c>
      <c r="G137" s="72">
        <v>0.1</v>
      </c>
      <c r="H137" s="72">
        <v>0.1</v>
      </c>
      <c r="I137" s="72">
        <v>0.1</v>
      </c>
      <c r="J137" s="72">
        <v>12.8</v>
      </c>
      <c r="K137" s="72">
        <v>12.8</v>
      </c>
      <c r="L137" s="72">
        <v>52</v>
      </c>
      <c r="M137" s="75">
        <v>52</v>
      </c>
    </row>
    <row r="138" spans="1:13" s="2" customFormat="1" ht="20.25" customHeight="1" x14ac:dyDescent="0.3">
      <c r="A138" s="78" t="s">
        <v>62</v>
      </c>
      <c r="B138" s="39" t="s">
        <v>140</v>
      </c>
      <c r="C138" s="115"/>
      <c r="D138" s="77">
        <v>40</v>
      </c>
      <c r="E138" s="77">
        <v>40</v>
      </c>
      <c r="F138" s="69">
        <v>1.06</v>
      </c>
      <c r="G138" s="69">
        <v>1.06</v>
      </c>
      <c r="H138" s="69">
        <v>1.33</v>
      </c>
      <c r="I138" s="69">
        <v>1.33</v>
      </c>
      <c r="J138" s="69">
        <v>30.93</v>
      </c>
      <c r="K138" s="69">
        <v>30.93</v>
      </c>
      <c r="L138" s="69">
        <v>119.7</v>
      </c>
      <c r="M138" s="69">
        <v>119.7</v>
      </c>
    </row>
    <row r="139" spans="1:13" s="2" customFormat="1" x14ac:dyDescent="0.3">
      <c r="A139" s="78" t="s">
        <v>29</v>
      </c>
      <c r="B139" s="39" t="s">
        <v>30</v>
      </c>
      <c r="C139" s="116"/>
      <c r="D139" s="143">
        <v>100</v>
      </c>
      <c r="E139" s="82">
        <v>100</v>
      </c>
      <c r="F139" s="69">
        <v>7.9</v>
      </c>
      <c r="G139" s="69">
        <v>7.9</v>
      </c>
      <c r="H139" s="69">
        <v>1</v>
      </c>
      <c r="I139" s="69">
        <v>1</v>
      </c>
      <c r="J139" s="69">
        <v>48.3</v>
      </c>
      <c r="K139" s="69">
        <v>48.3</v>
      </c>
      <c r="L139" s="69">
        <v>233.8</v>
      </c>
      <c r="M139" s="69">
        <v>233.8</v>
      </c>
    </row>
    <row r="140" spans="1:13" s="2" customFormat="1" x14ac:dyDescent="0.3">
      <c r="A140" s="35"/>
      <c r="B140" s="79" t="s">
        <v>32</v>
      </c>
      <c r="C140" s="40">
        <f>SUM(C125:C139)</f>
        <v>0</v>
      </c>
      <c r="D140" s="41">
        <f>D139+D138+D137+D136+210</f>
        <v>750</v>
      </c>
      <c r="E140" s="41">
        <f>E139+E138+E137+E136+260</f>
        <v>830</v>
      </c>
      <c r="F140" s="211">
        <f t="shared" ref="F140:M140" si="7">SUM(F134:F139)</f>
        <v>33.49</v>
      </c>
      <c r="G140" s="208">
        <f t="shared" si="7"/>
        <v>36.660000000000004</v>
      </c>
      <c r="H140" s="208">
        <f t="shared" si="7"/>
        <v>27.770000000000003</v>
      </c>
      <c r="I140" s="208">
        <f t="shared" si="7"/>
        <v>30.770000000000003</v>
      </c>
      <c r="J140" s="208">
        <f t="shared" si="7"/>
        <v>146.82999999999998</v>
      </c>
      <c r="K140" s="208">
        <f t="shared" si="7"/>
        <v>154.07999999999998</v>
      </c>
      <c r="L140" s="208">
        <f t="shared" si="7"/>
        <v>778.22</v>
      </c>
      <c r="M140" s="41">
        <f t="shared" si="7"/>
        <v>820.8</v>
      </c>
    </row>
    <row r="141" spans="1:13" s="52" customFormat="1" ht="19.5" customHeight="1" x14ac:dyDescent="0.25">
      <c r="A141" s="45"/>
      <c r="B141" s="46" t="s">
        <v>47</v>
      </c>
      <c r="C141" s="83"/>
      <c r="D141" s="84">
        <v>700</v>
      </c>
      <c r="E141" s="84">
        <v>800</v>
      </c>
      <c r="F141" s="85" t="s">
        <v>48</v>
      </c>
      <c r="G141" s="86" t="s">
        <v>49</v>
      </c>
      <c r="H141" s="87" t="s">
        <v>50</v>
      </c>
      <c r="I141" s="86" t="s">
        <v>51</v>
      </c>
      <c r="J141" s="87" t="s">
        <v>52</v>
      </c>
      <c r="K141" s="86" t="s">
        <v>53</v>
      </c>
      <c r="L141" s="88" t="s">
        <v>54</v>
      </c>
      <c r="M141" s="89" t="s">
        <v>55</v>
      </c>
    </row>
    <row r="142" spans="1:13" ht="19.5" customHeight="1" x14ac:dyDescent="0.3">
      <c r="A142" s="5"/>
      <c r="B142" s="144"/>
      <c r="C142" s="8"/>
      <c r="D142" s="144"/>
      <c r="E142" s="8"/>
      <c r="F142" s="8"/>
      <c r="G142" s="8"/>
      <c r="H142" s="8"/>
      <c r="I142" s="8"/>
      <c r="J142" s="8"/>
      <c r="K142" s="8"/>
      <c r="L142" s="8"/>
      <c r="M142" s="8"/>
    </row>
    <row r="143" spans="1:13" ht="19.5" customHeight="1" x14ac:dyDescent="0.3">
      <c r="A143" s="5"/>
      <c r="B143" s="59"/>
      <c r="C143" s="60"/>
      <c r="D143" s="117"/>
      <c r="E143" s="117"/>
      <c r="F143" s="6"/>
      <c r="G143" s="6"/>
      <c r="H143" s="6"/>
      <c r="I143" s="6"/>
      <c r="J143" s="6"/>
      <c r="K143" s="6"/>
      <c r="L143" s="133"/>
      <c r="M143" s="133"/>
    </row>
    <row r="144" spans="1:13" ht="19.5" customHeight="1" x14ac:dyDescent="0.3">
      <c r="A144" s="5"/>
      <c r="B144" s="59"/>
      <c r="C144" s="60"/>
      <c r="D144" s="117"/>
      <c r="E144" s="117"/>
      <c r="F144" s="6"/>
      <c r="G144" s="6"/>
      <c r="H144" s="6"/>
      <c r="I144" s="6"/>
      <c r="J144" s="6"/>
      <c r="K144" s="6"/>
      <c r="L144" s="133"/>
      <c r="M144" s="133"/>
    </row>
    <row r="145" spans="1:13" ht="19.5" customHeight="1" x14ac:dyDescent="0.3">
      <c r="A145" s="5"/>
      <c r="B145" s="59"/>
      <c r="C145" s="60"/>
      <c r="D145" s="117"/>
      <c r="E145" s="117"/>
      <c r="F145" s="6"/>
      <c r="G145" s="6"/>
      <c r="H145" s="6"/>
      <c r="I145" s="6"/>
      <c r="J145" s="6"/>
      <c r="K145" s="6"/>
      <c r="L145" s="133"/>
      <c r="M145" s="133"/>
    </row>
    <row r="146" spans="1:13" ht="19.5" customHeight="1" x14ac:dyDescent="0.3">
      <c r="A146" s="5"/>
      <c r="B146" s="59"/>
      <c r="C146" s="60"/>
      <c r="D146" s="117"/>
      <c r="E146" s="117"/>
      <c r="F146" s="6"/>
      <c r="G146" s="6"/>
      <c r="H146" s="6"/>
      <c r="I146" s="6"/>
      <c r="J146" s="6"/>
      <c r="K146" s="6"/>
      <c r="L146" s="133"/>
      <c r="M146" s="133"/>
    </row>
    <row r="147" spans="1:13" ht="19.5" customHeight="1" x14ac:dyDescent="0.3">
      <c r="A147" s="5"/>
      <c r="B147" s="59"/>
      <c r="C147" s="60"/>
      <c r="D147" s="117"/>
      <c r="E147" s="117"/>
      <c r="F147" s="6"/>
      <c r="G147" s="6"/>
      <c r="H147" s="6"/>
      <c r="I147" s="6"/>
      <c r="J147" s="6"/>
      <c r="K147" s="6"/>
      <c r="L147" s="133"/>
      <c r="M147" s="133"/>
    </row>
    <row r="148" spans="1:13" ht="19.5" customHeight="1" x14ac:dyDescent="0.3">
      <c r="A148" s="5"/>
      <c r="B148" s="59"/>
      <c r="C148" s="60"/>
      <c r="D148" s="117"/>
      <c r="E148" s="117"/>
      <c r="F148" s="6"/>
      <c r="G148" s="6"/>
      <c r="H148" s="6"/>
      <c r="I148" s="6"/>
      <c r="J148" s="6"/>
      <c r="K148" s="6"/>
      <c r="L148" s="133"/>
      <c r="M148" s="133"/>
    </row>
    <row r="149" spans="1:13" x14ac:dyDescent="0.3">
      <c r="A149" s="5"/>
      <c r="B149" s="59"/>
      <c r="C149" s="60"/>
      <c r="D149" s="117"/>
      <c r="E149" s="117"/>
      <c r="F149" s="6"/>
      <c r="G149" s="6"/>
      <c r="H149" s="6"/>
      <c r="I149" s="6"/>
      <c r="J149" s="6"/>
      <c r="K149" s="6"/>
      <c r="L149" s="133"/>
      <c r="M149" s="133"/>
    </row>
    <row r="150" spans="1:13" x14ac:dyDescent="0.3">
      <c r="A150" s="5"/>
      <c r="B150" s="59"/>
      <c r="C150" s="60"/>
      <c r="D150" s="117"/>
      <c r="E150" s="117"/>
      <c r="F150" s="6"/>
      <c r="G150" s="6"/>
      <c r="H150" s="6"/>
      <c r="I150" s="6"/>
      <c r="J150" s="6"/>
      <c r="K150" s="6"/>
      <c r="L150" s="133"/>
      <c r="M150" s="133"/>
    </row>
    <row r="151" spans="1:13" x14ac:dyDescent="0.3">
      <c r="B151" s="2" t="s">
        <v>0</v>
      </c>
      <c r="D151" s="5"/>
      <c r="E151" s="5"/>
      <c r="F151" s="6"/>
      <c r="G151" s="6"/>
      <c r="H151" s="6"/>
      <c r="I151" s="290" t="s">
        <v>1</v>
      </c>
      <c r="J151" s="290"/>
      <c r="K151" s="290"/>
      <c r="L151" s="6"/>
      <c r="M151" s="2"/>
    </row>
    <row r="152" spans="1:13" x14ac:dyDescent="0.3">
      <c r="B152" s="2" t="s">
        <v>2</v>
      </c>
      <c r="D152" s="5"/>
      <c r="E152" s="5"/>
      <c r="F152" s="6"/>
      <c r="G152" s="6"/>
      <c r="H152" s="6"/>
      <c r="I152" s="290" t="s">
        <v>3</v>
      </c>
      <c r="J152" s="290"/>
      <c r="K152" s="290"/>
      <c r="L152" s="290"/>
      <c r="M152" s="2"/>
    </row>
    <row r="153" spans="1:13" s="93" customFormat="1" ht="51.75" customHeight="1" x14ac:dyDescent="0.3">
      <c r="A153" s="1"/>
      <c r="B153" s="7" t="s">
        <v>4</v>
      </c>
      <c r="C153" s="8"/>
      <c r="D153" s="5"/>
      <c r="E153" s="5"/>
      <c r="F153" s="6"/>
      <c r="G153" s="6"/>
      <c r="H153" s="6"/>
      <c r="I153" s="290" t="s">
        <v>5</v>
      </c>
      <c r="J153" s="290"/>
      <c r="K153" s="290"/>
      <c r="L153" s="290"/>
      <c r="M153" s="2"/>
    </row>
    <row r="154" spans="1:13" ht="15.75" customHeight="1" x14ac:dyDescent="0.3"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5" customHeight="1" x14ac:dyDescent="0.25">
      <c r="A155" s="291" t="s">
        <v>178</v>
      </c>
      <c r="B155" s="291"/>
      <c r="C155" s="291"/>
      <c r="D155" s="291"/>
      <c r="E155" s="291"/>
      <c r="F155" s="291"/>
      <c r="G155" s="291"/>
      <c r="H155" s="291"/>
      <c r="I155" s="291"/>
      <c r="J155" s="291"/>
      <c r="K155" s="291"/>
      <c r="L155" s="291"/>
      <c r="M155" s="13"/>
    </row>
    <row r="156" spans="1:13" x14ac:dyDescent="0.3">
      <c r="A156" s="5"/>
      <c r="B156" s="59"/>
      <c r="C156" s="60"/>
      <c r="D156" s="117"/>
      <c r="E156" s="117"/>
      <c r="F156" s="6"/>
      <c r="G156" s="6"/>
      <c r="H156" s="6"/>
      <c r="I156" s="6"/>
      <c r="J156" s="6"/>
      <c r="K156" s="6"/>
      <c r="L156" s="6"/>
      <c r="M156" s="6"/>
    </row>
    <row r="157" spans="1:13" x14ac:dyDescent="0.3">
      <c r="A157" s="17" t="s">
        <v>12</v>
      </c>
      <c r="B157" s="18" t="s">
        <v>13</v>
      </c>
      <c r="C157" s="302" t="s">
        <v>14</v>
      </c>
      <c r="D157" s="305" t="s">
        <v>15</v>
      </c>
      <c r="E157" s="294"/>
      <c r="F157" s="292" t="s">
        <v>16</v>
      </c>
      <c r="G157" s="293"/>
      <c r="H157" s="293"/>
      <c r="I157" s="293"/>
      <c r="J157" s="293"/>
      <c r="K157" s="294"/>
      <c r="L157" s="281" t="s">
        <v>17</v>
      </c>
      <c r="M157" s="295"/>
    </row>
    <row r="158" spans="1:13" x14ac:dyDescent="0.3">
      <c r="A158" s="19" t="s">
        <v>18</v>
      </c>
      <c r="B158" s="20"/>
      <c r="C158" s="303"/>
      <c r="D158" s="306"/>
      <c r="E158" s="307"/>
      <c r="F158" s="281" t="s">
        <v>19</v>
      </c>
      <c r="G158" s="295"/>
      <c r="H158" s="281" t="s">
        <v>20</v>
      </c>
      <c r="I158" s="282"/>
      <c r="J158" s="283" t="s">
        <v>21</v>
      </c>
      <c r="K158" s="284"/>
      <c r="L158" s="283" t="s">
        <v>22</v>
      </c>
      <c r="M158" s="284"/>
    </row>
    <row r="159" spans="1:13" ht="15" customHeight="1" x14ac:dyDescent="0.3">
      <c r="A159" s="21">
        <v>1</v>
      </c>
      <c r="B159" s="22">
        <v>2</v>
      </c>
      <c r="C159" s="304"/>
      <c r="D159" s="35" t="s">
        <v>23</v>
      </c>
      <c r="E159" s="35" t="s">
        <v>24</v>
      </c>
      <c r="F159" s="35" t="s">
        <v>23</v>
      </c>
      <c r="G159" s="35" t="s">
        <v>24</v>
      </c>
      <c r="H159" s="35" t="s">
        <v>23</v>
      </c>
      <c r="I159" s="35" t="s">
        <v>24</v>
      </c>
      <c r="J159" s="35" t="s">
        <v>23</v>
      </c>
      <c r="K159" s="35" t="s">
        <v>24</v>
      </c>
      <c r="L159" s="35" t="s">
        <v>23</v>
      </c>
      <c r="M159" s="35" t="s">
        <v>24</v>
      </c>
    </row>
    <row r="160" spans="1:13" ht="37.5" customHeight="1" x14ac:dyDescent="0.3">
      <c r="A160" s="5"/>
      <c r="B160" s="7" t="s">
        <v>81</v>
      </c>
      <c r="C160" s="8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x14ac:dyDescent="0.3">
      <c r="C161" s="2"/>
      <c r="D161" s="2"/>
      <c r="E161" s="2"/>
      <c r="F161" s="285" t="s">
        <v>26</v>
      </c>
      <c r="G161" s="285"/>
      <c r="H161" s="285"/>
      <c r="I161" s="24"/>
      <c r="J161" s="24"/>
      <c r="K161" s="24"/>
      <c r="L161" s="5"/>
      <c r="M161" s="5"/>
    </row>
    <row r="162" spans="1:13" ht="28.8" x14ac:dyDescent="0.3">
      <c r="A162" s="145" t="s">
        <v>226</v>
      </c>
      <c r="B162" s="134" t="s">
        <v>141</v>
      </c>
      <c r="C162" s="35"/>
      <c r="D162" s="35">
        <v>150</v>
      </c>
      <c r="E162" s="35">
        <v>200</v>
      </c>
      <c r="F162" s="146">
        <v>3.44</v>
      </c>
      <c r="G162" s="146">
        <v>4.59</v>
      </c>
      <c r="H162" s="146">
        <v>4.5999999999999996</v>
      </c>
      <c r="I162" s="146">
        <v>6.13</v>
      </c>
      <c r="J162" s="146">
        <v>22.52</v>
      </c>
      <c r="K162" s="146">
        <v>30.2</v>
      </c>
      <c r="L162" s="146">
        <v>141.1</v>
      </c>
      <c r="M162" s="146">
        <v>188.19</v>
      </c>
    </row>
    <row r="163" spans="1:13" x14ac:dyDescent="0.3">
      <c r="A163" s="33" t="s">
        <v>145</v>
      </c>
      <c r="B163" s="39" t="s">
        <v>142</v>
      </c>
      <c r="C163" s="26"/>
      <c r="D163" s="35">
        <v>70</v>
      </c>
      <c r="E163" s="35">
        <v>70</v>
      </c>
      <c r="F163" s="146">
        <v>4.92</v>
      </c>
      <c r="G163" s="146">
        <v>4.92</v>
      </c>
      <c r="H163" s="146">
        <v>4.87</v>
      </c>
      <c r="I163" s="146">
        <v>4.87</v>
      </c>
      <c r="J163" s="146">
        <v>30.23</v>
      </c>
      <c r="K163" s="146">
        <v>30.23</v>
      </c>
      <c r="L163" s="146">
        <v>184.4</v>
      </c>
      <c r="M163" s="146">
        <v>184.4</v>
      </c>
    </row>
    <row r="164" spans="1:13" x14ac:dyDescent="0.3">
      <c r="A164" s="33" t="s">
        <v>71</v>
      </c>
      <c r="B164" s="34" t="s">
        <v>143</v>
      </c>
      <c r="C164" s="30"/>
      <c r="D164" s="77">
        <v>100</v>
      </c>
      <c r="E164" s="77">
        <v>100</v>
      </c>
      <c r="F164" s="69">
        <v>1</v>
      </c>
      <c r="G164" s="36">
        <v>1</v>
      </c>
      <c r="H164" s="69">
        <v>0.6</v>
      </c>
      <c r="I164" s="69">
        <v>0.6</v>
      </c>
      <c r="J164" s="69">
        <v>10.7</v>
      </c>
      <c r="K164" s="36">
        <v>10.7</v>
      </c>
      <c r="L164" s="69">
        <v>48</v>
      </c>
      <c r="M164" s="36">
        <v>48</v>
      </c>
    </row>
    <row r="165" spans="1:13" x14ac:dyDescent="0.3">
      <c r="A165" s="33" t="s">
        <v>31</v>
      </c>
      <c r="B165" s="34" t="s">
        <v>144</v>
      </c>
      <c r="C165" s="30"/>
      <c r="D165" s="77">
        <v>200</v>
      </c>
      <c r="E165" s="77">
        <v>200</v>
      </c>
      <c r="F165" s="69">
        <v>1.8</v>
      </c>
      <c r="G165" s="36">
        <v>1.8</v>
      </c>
      <c r="H165" s="69">
        <v>1.4</v>
      </c>
      <c r="I165" s="69">
        <v>1.4</v>
      </c>
      <c r="J165" s="69">
        <v>16.5</v>
      </c>
      <c r="K165" s="36">
        <v>16.5</v>
      </c>
      <c r="L165" s="69">
        <v>87</v>
      </c>
      <c r="M165" s="36">
        <v>87</v>
      </c>
    </row>
    <row r="166" spans="1:13" x14ac:dyDescent="0.3">
      <c r="A166" s="37" t="s">
        <v>29</v>
      </c>
      <c r="B166" s="38" t="s">
        <v>30</v>
      </c>
      <c r="C166" s="30"/>
      <c r="D166" s="37">
        <v>50</v>
      </c>
      <c r="E166" s="37">
        <v>50</v>
      </c>
      <c r="F166" s="37">
        <v>3.95</v>
      </c>
      <c r="G166" s="37">
        <v>3.95</v>
      </c>
      <c r="H166" s="37">
        <v>0.5</v>
      </c>
      <c r="I166" s="37">
        <v>0.5</v>
      </c>
      <c r="J166" s="37">
        <v>24.15</v>
      </c>
      <c r="K166" s="37">
        <v>24.15</v>
      </c>
      <c r="L166" s="37">
        <v>116.9</v>
      </c>
      <c r="M166" s="37">
        <v>116.9</v>
      </c>
    </row>
    <row r="167" spans="1:13" s="52" customFormat="1" x14ac:dyDescent="0.3">
      <c r="A167" s="35"/>
      <c r="B167" s="39" t="s">
        <v>32</v>
      </c>
      <c r="C167" s="40"/>
      <c r="D167" s="118">
        <f>SUM(D162:D166)</f>
        <v>570</v>
      </c>
      <c r="E167" s="118">
        <f t="shared" ref="E167:M167" si="8">SUM(E162:E166)</f>
        <v>620</v>
      </c>
      <c r="F167" s="118">
        <f t="shared" si="8"/>
        <v>15.11</v>
      </c>
      <c r="G167" s="118">
        <f t="shared" si="8"/>
        <v>16.260000000000002</v>
      </c>
      <c r="H167" s="118">
        <f t="shared" si="8"/>
        <v>11.969999999999999</v>
      </c>
      <c r="I167" s="118">
        <f t="shared" si="8"/>
        <v>13.5</v>
      </c>
      <c r="J167" s="118">
        <f t="shared" si="8"/>
        <v>104.1</v>
      </c>
      <c r="K167" s="118">
        <f t="shared" si="8"/>
        <v>111.78</v>
      </c>
      <c r="L167" s="118">
        <f t="shared" si="8"/>
        <v>577.4</v>
      </c>
      <c r="M167" s="118">
        <f t="shared" si="8"/>
        <v>624.49</v>
      </c>
    </row>
    <row r="168" spans="1:13" s="2" customFormat="1" x14ac:dyDescent="0.3">
      <c r="A168" s="43"/>
      <c r="B168" s="119"/>
      <c r="C168" s="120"/>
      <c r="D168" s="44"/>
      <c r="E168" s="44"/>
      <c r="F168" s="44"/>
      <c r="G168" s="44"/>
      <c r="H168" s="44"/>
      <c r="I168" s="44"/>
      <c r="J168" s="44"/>
      <c r="K168" s="44"/>
      <c r="L168" s="44"/>
      <c r="M168" s="44"/>
    </row>
    <row r="169" spans="1:13" s="90" customFormat="1" ht="12" x14ac:dyDescent="0.25">
      <c r="A169" s="45"/>
      <c r="B169" s="46" t="s">
        <v>33</v>
      </c>
      <c r="C169" s="47"/>
      <c r="D169" s="48">
        <v>500</v>
      </c>
      <c r="E169" s="48">
        <v>550</v>
      </c>
      <c r="F169" s="49" t="s">
        <v>34</v>
      </c>
      <c r="G169" s="50" t="s">
        <v>35</v>
      </c>
      <c r="H169" s="49" t="s">
        <v>36</v>
      </c>
      <c r="I169" s="50" t="s">
        <v>37</v>
      </c>
      <c r="J169" s="86" t="s">
        <v>38</v>
      </c>
      <c r="K169" s="50" t="s">
        <v>39</v>
      </c>
      <c r="L169" s="89" t="s">
        <v>40</v>
      </c>
      <c r="M169" s="50" t="s">
        <v>41</v>
      </c>
    </row>
    <row r="170" spans="1:13" s="2" customFormat="1" ht="20.25" customHeight="1" x14ac:dyDescent="0.3">
      <c r="A170" s="5"/>
      <c r="B170" s="59"/>
      <c r="C170" s="60"/>
      <c r="D170" s="59"/>
      <c r="E170" s="60"/>
      <c r="F170" s="60"/>
      <c r="G170" s="8" t="s">
        <v>42</v>
      </c>
      <c r="H170" s="8"/>
      <c r="I170" s="8"/>
      <c r="J170" s="8"/>
      <c r="K170" s="8"/>
      <c r="L170" s="8"/>
      <c r="M170" s="103"/>
    </row>
    <row r="171" spans="1:13" s="2" customFormat="1" ht="21" customHeight="1" x14ac:dyDescent="0.3">
      <c r="A171" s="35" t="s">
        <v>215</v>
      </c>
      <c r="B171" s="109" t="s">
        <v>125</v>
      </c>
      <c r="C171" s="26"/>
      <c r="D171" s="35">
        <v>60</v>
      </c>
      <c r="E171" s="35">
        <v>100</v>
      </c>
      <c r="F171" s="35">
        <v>0.7</v>
      </c>
      <c r="G171" s="35">
        <v>1.1000000000000001</v>
      </c>
      <c r="H171" s="35">
        <v>0.1</v>
      </c>
      <c r="I171" s="35">
        <v>0.16</v>
      </c>
      <c r="J171" s="35">
        <v>2.2999999999999998</v>
      </c>
      <c r="K171" s="35">
        <v>3.83</v>
      </c>
      <c r="L171" s="35">
        <v>12.8</v>
      </c>
      <c r="M171" s="35">
        <v>21.33</v>
      </c>
    </row>
    <row r="172" spans="1:13" s="2" customFormat="1" ht="21" customHeight="1" x14ac:dyDescent="0.3">
      <c r="A172" s="69" t="s">
        <v>218</v>
      </c>
      <c r="B172" s="147" t="s">
        <v>146</v>
      </c>
      <c r="C172" s="80"/>
      <c r="D172" s="69">
        <v>250</v>
      </c>
      <c r="E172" s="69">
        <v>250</v>
      </c>
      <c r="F172" s="69">
        <v>4.76</v>
      </c>
      <c r="G172" s="69">
        <v>4.76</v>
      </c>
      <c r="H172" s="69">
        <v>3.28</v>
      </c>
      <c r="I172" s="69">
        <v>3.28</v>
      </c>
      <c r="J172" s="69">
        <v>13.75</v>
      </c>
      <c r="K172" s="69">
        <v>13.75</v>
      </c>
      <c r="L172" s="69">
        <v>113.7</v>
      </c>
      <c r="M172" s="69">
        <v>113.7</v>
      </c>
    </row>
    <row r="173" spans="1:13" s="2" customFormat="1" ht="28.5" customHeight="1" x14ac:dyDescent="0.3">
      <c r="A173" s="145" t="s">
        <v>216</v>
      </c>
      <c r="B173" s="148" t="s">
        <v>147</v>
      </c>
      <c r="C173" s="28"/>
      <c r="D173" s="28">
        <v>200</v>
      </c>
      <c r="E173" s="28">
        <v>230</v>
      </c>
      <c r="F173" s="29">
        <v>13.4</v>
      </c>
      <c r="G173" s="29">
        <v>15.5</v>
      </c>
      <c r="H173" s="29">
        <v>40.799999999999997</v>
      </c>
      <c r="I173" s="29">
        <v>46.1</v>
      </c>
      <c r="J173" s="29">
        <v>27.1</v>
      </c>
      <c r="K173" s="29">
        <v>31.5</v>
      </c>
      <c r="L173" s="29">
        <v>535</v>
      </c>
      <c r="M173" s="29">
        <v>609</v>
      </c>
    </row>
    <row r="174" spans="1:13" s="2" customFormat="1" x14ac:dyDescent="0.3">
      <c r="A174" s="72" t="s">
        <v>150</v>
      </c>
      <c r="B174" s="73" t="s">
        <v>148</v>
      </c>
      <c r="C174" s="114"/>
      <c r="D174" s="105">
        <v>200</v>
      </c>
      <c r="E174" s="106">
        <v>200</v>
      </c>
      <c r="F174" s="106">
        <v>1</v>
      </c>
      <c r="G174" s="82">
        <v>1</v>
      </c>
      <c r="H174" s="72">
        <v>0</v>
      </c>
      <c r="I174" s="72">
        <v>0</v>
      </c>
      <c r="J174" s="105">
        <v>20.2</v>
      </c>
      <c r="K174" s="106">
        <v>20.2</v>
      </c>
      <c r="L174" s="129">
        <v>84.8</v>
      </c>
      <c r="M174" s="106">
        <v>84.8</v>
      </c>
    </row>
    <row r="175" spans="1:13" s="2" customFormat="1" x14ac:dyDescent="0.3">
      <c r="A175" s="69" t="s">
        <v>29</v>
      </c>
      <c r="B175" s="39" t="s">
        <v>30</v>
      </c>
      <c r="C175" s="80"/>
      <c r="D175" s="69">
        <v>90</v>
      </c>
      <c r="E175" s="69">
        <v>100</v>
      </c>
      <c r="F175" s="69">
        <v>7.11</v>
      </c>
      <c r="G175" s="69">
        <v>7.9</v>
      </c>
      <c r="H175" s="69">
        <v>0.9</v>
      </c>
      <c r="I175" s="69">
        <v>1</v>
      </c>
      <c r="J175" s="69">
        <v>43.47</v>
      </c>
      <c r="K175" s="69">
        <v>48.3</v>
      </c>
      <c r="L175" s="69">
        <v>210.42</v>
      </c>
      <c r="M175" s="69">
        <v>233.8</v>
      </c>
    </row>
    <row r="176" spans="1:13" s="2" customFormat="1" ht="21.75" customHeight="1" x14ac:dyDescent="0.3">
      <c r="A176" s="78" t="s">
        <v>123</v>
      </c>
      <c r="B176" s="39" t="s">
        <v>149</v>
      </c>
      <c r="C176" s="115"/>
      <c r="D176" s="77">
        <v>30</v>
      </c>
      <c r="E176" s="77">
        <v>30</v>
      </c>
      <c r="F176" s="69">
        <v>1.8</v>
      </c>
      <c r="G176" s="69">
        <v>1.8</v>
      </c>
      <c r="H176" s="69">
        <v>1.3</v>
      </c>
      <c r="I176" s="69">
        <v>1.3</v>
      </c>
      <c r="J176" s="69">
        <v>16</v>
      </c>
      <c r="K176" s="69">
        <v>16</v>
      </c>
      <c r="L176" s="69">
        <v>109</v>
      </c>
      <c r="M176" s="69">
        <v>109</v>
      </c>
    </row>
    <row r="177" spans="1:13" ht="18" customHeight="1" x14ac:dyDescent="0.3">
      <c r="A177" s="69"/>
      <c r="B177" s="39" t="s">
        <v>32</v>
      </c>
      <c r="C177" s="80">
        <f>SUM(C162:C176)</f>
        <v>0</v>
      </c>
      <c r="D177" s="208">
        <f t="shared" ref="D177:M177" si="9">SUM(D171:D176)</f>
        <v>830</v>
      </c>
      <c r="E177" s="208">
        <f t="shared" si="9"/>
        <v>910</v>
      </c>
      <c r="F177" s="212">
        <f t="shared" si="9"/>
        <v>28.77</v>
      </c>
      <c r="G177" s="149">
        <f t="shared" si="9"/>
        <v>32.059999999999995</v>
      </c>
      <c r="H177" s="149">
        <f t="shared" si="9"/>
        <v>46.379999999999995</v>
      </c>
      <c r="I177" s="212">
        <f t="shared" si="9"/>
        <v>51.839999999999996</v>
      </c>
      <c r="J177" s="212">
        <f t="shared" si="9"/>
        <v>122.82000000000001</v>
      </c>
      <c r="K177" s="212">
        <f t="shared" si="9"/>
        <v>133.57999999999998</v>
      </c>
      <c r="L177" s="131">
        <f t="shared" si="9"/>
        <v>1065.7199999999998</v>
      </c>
      <c r="M177" s="131">
        <f t="shared" si="9"/>
        <v>1171.6299999999999</v>
      </c>
    </row>
    <row r="178" spans="1:13" s="52" customFormat="1" ht="18" customHeight="1" x14ac:dyDescent="0.25">
      <c r="A178" s="45"/>
      <c r="B178" s="46" t="s">
        <v>47</v>
      </c>
      <c r="C178" s="83"/>
      <c r="D178" s="84">
        <v>700</v>
      </c>
      <c r="E178" s="84">
        <v>800</v>
      </c>
      <c r="F178" s="85" t="s">
        <v>48</v>
      </c>
      <c r="G178" s="86" t="s">
        <v>49</v>
      </c>
      <c r="H178" s="87" t="s">
        <v>50</v>
      </c>
      <c r="I178" s="86" t="s">
        <v>51</v>
      </c>
      <c r="J178" s="87" t="s">
        <v>52</v>
      </c>
      <c r="K178" s="86" t="s">
        <v>53</v>
      </c>
      <c r="L178" s="88" t="s">
        <v>54</v>
      </c>
      <c r="M178" s="89" t="s">
        <v>55</v>
      </c>
    </row>
    <row r="179" spans="1:13" ht="18" customHeight="1" x14ac:dyDescent="0.3">
      <c r="A179" s="5"/>
      <c r="B179" s="91"/>
      <c r="C179" s="92"/>
      <c r="D179" s="5"/>
      <c r="E179" s="5"/>
      <c r="F179" s="57"/>
      <c r="G179" s="57"/>
      <c r="H179" s="57"/>
      <c r="I179" s="57"/>
      <c r="J179" s="57"/>
      <c r="K179" s="57"/>
      <c r="L179" s="133"/>
      <c r="M179" s="133"/>
    </row>
    <row r="180" spans="1:13" ht="18" customHeight="1" x14ac:dyDescent="0.3">
      <c r="A180" s="5"/>
      <c r="B180" s="91"/>
      <c r="C180" s="92"/>
      <c r="D180" s="5"/>
      <c r="E180" s="5"/>
      <c r="F180" s="57"/>
      <c r="G180" s="57"/>
      <c r="H180" s="57"/>
      <c r="I180" s="57"/>
      <c r="J180" s="57"/>
      <c r="K180" s="57"/>
      <c r="L180" s="133"/>
      <c r="M180" s="133"/>
    </row>
    <row r="181" spans="1:13" ht="18" customHeight="1" x14ac:dyDescent="0.3">
      <c r="A181" s="5"/>
      <c r="B181" s="91"/>
      <c r="C181" s="92"/>
      <c r="D181" s="5"/>
      <c r="E181" s="5"/>
      <c r="F181" s="57"/>
      <c r="G181" s="57"/>
      <c r="H181" s="57"/>
      <c r="I181" s="57"/>
      <c r="J181" s="57"/>
      <c r="K181" s="57"/>
      <c r="L181" s="133"/>
      <c r="M181" s="133"/>
    </row>
    <row r="182" spans="1:13" ht="18" customHeight="1" x14ac:dyDescent="0.3">
      <c r="A182" s="5"/>
      <c r="B182" s="91"/>
      <c r="C182" s="92"/>
      <c r="D182" s="5"/>
      <c r="E182" s="5"/>
      <c r="F182" s="57"/>
      <c r="G182" s="57"/>
      <c r="H182" s="57"/>
      <c r="I182" s="57"/>
      <c r="J182" s="57"/>
      <c r="K182" s="57"/>
      <c r="L182" s="133"/>
      <c r="M182" s="133"/>
    </row>
    <row r="183" spans="1:13" ht="18" customHeight="1" x14ac:dyDescent="0.3">
      <c r="A183" s="5"/>
      <c r="B183" s="91"/>
      <c r="C183" s="92"/>
      <c r="D183" s="5"/>
      <c r="E183" s="5"/>
      <c r="F183" s="57"/>
      <c r="G183" s="57"/>
      <c r="H183" s="57"/>
      <c r="I183" s="57"/>
      <c r="J183" s="57"/>
      <c r="K183" s="57"/>
      <c r="L183" s="133"/>
      <c r="M183" s="133"/>
    </row>
    <row r="184" spans="1:13" ht="18" customHeight="1" x14ac:dyDescent="0.3">
      <c r="A184" s="5"/>
      <c r="B184" s="91"/>
      <c r="C184" s="92"/>
      <c r="D184" s="5"/>
      <c r="E184" s="5"/>
      <c r="F184" s="57"/>
      <c r="G184" s="57"/>
      <c r="H184" s="57"/>
      <c r="I184" s="57"/>
      <c r="J184" s="57"/>
      <c r="K184" s="57"/>
      <c r="L184" s="133"/>
      <c r="M184" s="133"/>
    </row>
    <row r="185" spans="1:13" x14ac:dyDescent="0.3">
      <c r="A185" s="5"/>
      <c r="B185" s="91"/>
      <c r="C185" s="92"/>
      <c r="D185" s="5"/>
      <c r="E185" s="5"/>
      <c r="F185" s="57"/>
      <c r="G185" s="57"/>
      <c r="H185" s="57"/>
      <c r="I185" s="57"/>
      <c r="J185" s="57"/>
      <c r="K185" s="57"/>
      <c r="L185" s="133"/>
      <c r="M185" s="133"/>
    </row>
    <row r="186" spans="1:13" x14ac:dyDescent="0.3">
      <c r="A186" s="5"/>
      <c r="B186" s="91"/>
      <c r="C186" s="92"/>
      <c r="D186" s="5"/>
      <c r="E186" s="5"/>
      <c r="F186" s="57"/>
      <c r="G186" s="57"/>
      <c r="H186" s="57"/>
      <c r="I186" s="57"/>
      <c r="J186" s="57"/>
      <c r="K186" s="57"/>
      <c r="L186" s="133"/>
      <c r="M186" s="133"/>
    </row>
    <row r="187" spans="1:13" x14ac:dyDescent="0.3">
      <c r="B187" s="2" t="s">
        <v>0</v>
      </c>
      <c r="D187" s="5"/>
      <c r="E187" s="5"/>
      <c r="F187" s="6"/>
      <c r="G187" s="6"/>
      <c r="H187" s="6"/>
      <c r="I187" s="290" t="s">
        <v>1</v>
      </c>
      <c r="J187" s="290"/>
      <c r="K187" s="290"/>
      <c r="L187" s="6"/>
      <c r="M187" s="2"/>
    </row>
    <row r="188" spans="1:13" ht="18" customHeight="1" x14ac:dyDescent="0.3">
      <c r="B188" s="2" t="s">
        <v>2</v>
      </c>
      <c r="D188" s="5"/>
      <c r="E188" s="5"/>
      <c r="F188" s="6"/>
      <c r="G188" s="6"/>
      <c r="H188" s="6"/>
      <c r="I188" s="290" t="s">
        <v>3</v>
      </c>
      <c r="J188" s="290"/>
      <c r="K188" s="290"/>
      <c r="L188" s="290"/>
      <c r="M188" s="2"/>
    </row>
    <row r="189" spans="1:13" ht="18" customHeight="1" x14ac:dyDescent="0.3">
      <c r="B189" s="7" t="s">
        <v>4</v>
      </c>
      <c r="C189" s="8"/>
      <c r="D189" s="5"/>
      <c r="E189" s="5"/>
      <c r="F189" s="6"/>
      <c r="G189" s="6"/>
      <c r="H189" s="6"/>
      <c r="I189" s="290" t="s">
        <v>5</v>
      </c>
      <c r="J189" s="290"/>
      <c r="K189" s="290"/>
      <c r="L189" s="290"/>
      <c r="M189" s="2"/>
    </row>
    <row r="190" spans="1:13" s="93" customFormat="1" ht="51.75" customHeight="1" x14ac:dyDescent="0.3">
      <c r="A190" s="5"/>
      <c r="B190" s="91"/>
      <c r="C190" s="92"/>
      <c r="D190" s="5"/>
      <c r="E190" s="5"/>
      <c r="F190" s="57"/>
      <c r="G190" s="57"/>
      <c r="H190" s="57"/>
      <c r="I190" s="57"/>
      <c r="J190" s="57"/>
      <c r="K190" s="57"/>
      <c r="L190" s="57"/>
      <c r="M190" s="57"/>
    </row>
    <row r="191" spans="1:13" x14ac:dyDescent="0.3">
      <c r="A191" s="5"/>
      <c r="B191" s="7"/>
      <c r="C191" s="8"/>
      <c r="D191" s="5"/>
      <c r="E191" s="5"/>
      <c r="F191" s="6"/>
      <c r="G191" s="6"/>
      <c r="H191" s="6"/>
      <c r="I191" s="6"/>
      <c r="J191" s="6"/>
      <c r="K191" s="6"/>
      <c r="L191" s="6"/>
      <c r="M191" s="6"/>
    </row>
    <row r="192" spans="1:13" ht="15" customHeight="1" x14ac:dyDescent="0.25">
      <c r="A192" s="291" t="s">
        <v>178</v>
      </c>
      <c r="B192" s="291"/>
      <c r="C192" s="291"/>
      <c r="D192" s="291"/>
      <c r="E192" s="291"/>
      <c r="F192" s="291"/>
      <c r="G192" s="291"/>
      <c r="H192" s="291"/>
      <c r="I192" s="291"/>
      <c r="J192" s="291"/>
      <c r="K192" s="291"/>
      <c r="L192" s="291"/>
      <c r="M192" s="13"/>
    </row>
    <row r="193" spans="1:25" x14ac:dyDescent="0.3">
      <c r="A193" s="5"/>
      <c r="B193" s="59"/>
      <c r="C193" s="60"/>
      <c r="D193" s="117"/>
      <c r="E193" s="117"/>
      <c r="F193" s="6"/>
      <c r="G193" s="6"/>
      <c r="H193" s="6"/>
      <c r="I193" s="6"/>
      <c r="J193" s="6"/>
      <c r="K193" s="6"/>
      <c r="L193" s="6"/>
      <c r="M193" s="6"/>
    </row>
    <row r="194" spans="1:25" x14ac:dyDescent="0.3">
      <c r="A194" s="17" t="s">
        <v>12</v>
      </c>
      <c r="B194" s="18" t="s">
        <v>13</v>
      </c>
      <c r="C194" s="302" t="s">
        <v>14</v>
      </c>
      <c r="D194" s="305" t="s">
        <v>15</v>
      </c>
      <c r="E194" s="294"/>
      <c r="F194" s="292" t="s">
        <v>16</v>
      </c>
      <c r="G194" s="293"/>
      <c r="H194" s="293"/>
      <c r="I194" s="293"/>
      <c r="J194" s="293"/>
      <c r="K194" s="294"/>
      <c r="L194" s="281" t="s">
        <v>17</v>
      </c>
      <c r="M194" s="295"/>
    </row>
    <row r="195" spans="1:25" x14ac:dyDescent="0.3">
      <c r="A195" s="19" t="s">
        <v>18</v>
      </c>
      <c r="B195" s="20"/>
      <c r="C195" s="303"/>
      <c r="D195" s="309"/>
      <c r="E195" s="307"/>
      <c r="F195" s="310" t="s">
        <v>19</v>
      </c>
      <c r="G195" s="311"/>
      <c r="H195" s="310" t="s">
        <v>20</v>
      </c>
      <c r="I195" s="312"/>
      <c r="J195" s="313" t="s">
        <v>21</v>
      </c>
      <c r="K195" s="314"/>
      <c r="L195" s="313" t="s">
        <v>22</v>
      </c>
      <c r="M195" s="314"/>
    </row>
    <row r="196" spans="1:25" ht="15" customHeight="1" x14ac:dyDescent="0.3">
      <c r="A196" s="21">
        <v>1</v>
      </c>
      <c r="B196" s="22">
        <v>2</v>
      </c>
      <c r="C196" s="304"/>
      <c r="D196" s="23" t="s">
        <v>23</v>
      </c>
      <c r="E196" s="23" t="s">
        <v>24</v>
      </c>
      <c r="F196" s="23" t="s">
        <v>23</v>
      </c>
      <c r="G196" s="23" t="s">
        <v>24</v>
      </c>
      <c r="H196" s="23" t="s">
        <v>23</v>
      </c>
      <c r="I196" s="23" t="s">
        <v>24</v>
      </c>
      <c r="J196" s="23" t="s">
        <v>23</v>
      </c>
      <c r="K196" s="23" t="s">
        <v>24</v>
      </c>
      <c r="L196" s="23" t="s">
        <v>23</v>
      </c>
      <c r="M196" s="23" t="s">
        <v>24</v>
      </c>
    </row>
    <row r="197" spans="1:25" ht="30.75" customHeight="1" x14ac:dyDescent="0.3">
      <c r="A197" s="5"/>
      <c r="B197" s="7" t="s">
        <v>86</v>
      </c>
      <c r="C197" s="8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3">
      <c r="C198" s="2"/>
      <c r="D198" s="2"/>
      <c r="E198" s="2"/>
      <c r="F198" s="285" t="s">
        <v>26</v>
      </c>
      <c r="G198" s="285"/>
      <c r="H198" s="285"/>
      <c r="I198" s="24"/>
      <c r="J198" s="24"/>
      <c r="K198" s="24"/>
      <c r="L198" s="5"/>
      <c r="M198" s="5"/>
    </row>
    <row r="199" spans="1:25" x14ac:dyDescent="0.25">
      <c r="A199" s="26" t="s">
        <v>185</v>
      </c>
      <c r="B199" s="27" t="s">
        <v>151</v>
      </c>
      <c r="C199" s="28"/>
      <c r="D199" s="28">
        <v>90</v>
      </c>
      <c r="E199" s="28">
        <v>100</v>
      </c>
      <c r="F199" s="29">
        <v>17</v>
      </c>
      <c r="G199" s="29">
        <v>18.88</v>
      </c>
      <c r="H199" s="29">
        <v>17.39</v>
      </c>
      <c r="I199" s="29">
        <v>19.32</v>
      </c>
      <c r="J199" s="29">
        <v>3.6</v>
      </c>
      <c r="K199" s="29">
        <v>4</v>
      </c>
      <c r="L199" s="29">
        <v>239</v>
      </c>
      <c r="M199" s="29">
        <v>266</v>
      </c>
    </row>
    <row r="200" spans="1:25" x14ac:dyDescent="0.3">
      <c r="A200" s="30" t="s">
        <v>227</v>
      </c>
      <c r="B200" s="31" t="s">
        <v>152</v>
      </c>
      <c r="C200" s="32"/>
      <c r="D200" s="28">
        <v>180</v>
      </c>
      <c r="E200" s="28">
        <v>180</v>
      </c>
      <c r="F200" s="29">
        <v>8.75</v>
      </c>
      <c r="G200" s="29">
        <v>8.75</v>
      </c>
      <c r="H200" s="29">
        <v>8.1999999999999993</v>
      </c>
      <c r="I200" s="29">
        <v>8.1999999999999993</v>
      </c>
      <c r="J200" s="29">
        <v>43.26</v>
      </c>
      <c r="K200" s="29">
        <v>43.26</v>
      </c>
      <c r="L200" s="29">
        <v>274.5</v>
      </c>
      <c r="M200" s="29">
        <v>274.5</v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3">
      <c r="A201" s="33" t="s">
        <v>66</v>
      </c>
      <c r="B201" s="34" t="s">
        <v>67</v>
      </c>
      <c r="C201" s="30"/>
      <c r="D201" s="35">
        <v>200</v>
      </c>
      <c r="E201" s="35">
        <v>200</v>
      </c>
      <c r="F201" s="36">
        <v>0.3</v>
      </c>
      <c r="G201" s="36">
        <v>0.3</v>
      </c>
      <c r="H201" s="36">
        <v>0</v>
      </c>
      <c r="I201" s="36">
        <v>0</v>
      </c>
      <c r="J201" s="36">
        <v>6.7</v>
      </c>
      <c r="K201" s="36">
        <v>6.7</v>
      </c>
      <c r="L201" s="36">
        <v>27.9</v>
      </c>
      <c r="M201" s="36">
        <v>27.9</v>
      </c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</row>
    <row r="202" spans="1:25" x14ac:dyDescent="0.3">
      <c r="A202" s="33" t="s">
        <v>29</v>
      </c>
      <c r="B202" s="34" t="s">
        <v>30</v>
      </c>
      <c r="C202" s="30"/>
      <c r="D202" s="221">
        <v>50</v>
      </c>
      <c r="E202" s="221">
        <v>50</v>
      </c>
      <c r="F202" s="36">
        <v>3.95</v>
      </c>
      <c r="G202" s="36">
        <v>3.95</v>
      </c>
      <c r="H202" s="36">
        <v>0.5</v>
      </c>
      <c r="I202" s="36">
        <v>0.5</v>
      </c>
      <c r="J202" s="36">
        <v>24.15</v>
      </c>
      <c r="K202" s="36">
        <v>24.15</v>
      </c>
      <c r="L202" s="36">
        <v>116.9</v>
      </c>
      <c r="M202" s="36">
        <v>116.9</v>
      </c>
      <c r="N202" s="223"/>
      <c r="O202" s="223"/>
      <c r="P202" s="223"/>
      <c r="Q202" s="223"/>
      <c r="R202" s="223"/>
      <c r="S202" s="223"/>
      <c r="T202" s="223"/>
      <c r="U202" s="223"/>
      <c r="V202" s="223"/>
      <c r="W202" s="223"/>
      <c r="X202" s="223"/>
      <c r="Y202" s="223"/>
    </row>
    <row r="203" spans="1:25" x14ac:dyDescent="0.3">
      <c r="A203" s="37" t="s">
        <v>123</v>
      </c>
      <c r="B203" s="38" t="s">
        <v>63</v>
      </c>
      <c r="C203" s="30"/>
      <c r="D203" s="37">
        <v>30</v>
      </c>
      <c r="E203" s="37">
        <v>30</v>
      </c>
      <c r="F203" s="37">
        <v>2.2000000000000002</v>
      </c>
      <c r="G203" s="37">
        <v>2.2000000000000002</v>
      </c>
      <c r="H203" s="37">
        <v>3</v>
      </c>
      <c r="I203" s="37">
        <v>3</v>
      </c>
      <c r="J203" s="37">
        <v>20.399999999999999</v>
      </c>
      <c r="K203" s="37">
        <v>20.399999999999999</v>
      </c>
      <c r="L203" s="37">
        <v>117.4</v>
      </c>
      <c r="M203" s="37">
        <v>117.4</v>
      </c>
    </row>
    <row r="204" spans="1:25" s="2" customFormat="1" x14ac:dyDescent="0.3">
      <c r="A204" s="35"/>
      <c r="B204" s="39" t="s">
        <v>32</v>
      </c>
      <c r="C204" s="40"/>
      <c r="D204" s="41">
        <f t="shared" ref="D204:M204" si="10">SUM(D199:D203)</f>
        <v>550</v>
      </c>
      <c r="E204" s="208">
        <f t="shared" si="10"/>
        <v>560</v>
      </c>
      <c r="F204" s="212">
        <f t="shared" si="10"/>
        <v>32.200000000000003</v>
      </c>
      <c r="G204" s="208">
        <f t="shared" si="10"/>
        <v>34.08</v>
      </c>
      <c r="H204" s="208">
        <f t="shared" si="10"/>
        <v>29.09</v>
      </c>
      <c r="I204" s="208">
        <f t="shared" si="10"/>
        <v>31.02</v>
      </c>
      <c r="J204" s="208">
        <f t="shared" si="10"/>
        <v>98.110000000000014</v>
      </c>
      <c r="K204" s="41">
        <f t="shared" si="10"/>
        <v>98.509999999999991</v>
      </c>
      <c r="L204" s="41">
        <f t="shared" si="10"/>
        <v>775.69999999999993</v>
      </c>
      <c r="M204" s="41">
        <f t="shared" si="10"/>
        <v>802.69999999999993</v>
      </c>
    </row>
    <row r="205" spans="1:25" s="90" customFormat="1" ht="18.75" customHeight="1" x14ac:dyDescent="0.25">
      <c r="A205" s="45"/>
      <c r="B205" s="46" t="s">
        <v>33</v>
      </c>
      <c r="C205" s="47"/>
      <c r="D205" s="48">
        <v>500</v>
      </c>
      <c r="E205" s="48">
        <v>550</v>
      </c>
      <c r="F205" s="49" t="s">
        <v>34</v>
      </c>
      <c r="G205" s="50" t="s">
        <v>35</v>
      </c>
      <c r="H205" s="49" t="s">
        <v>36</v>
      </c>
      <c r="I205" s="50" t="s">
        <v>37</v>
      </c>
      <c r="J205" s="86" t="s">
        <v>38</v>
      </c>
      <c r="K205" s="50" t="s">
        <v>39</v>
      </c>
      <c r="L205" s="89" t="s">
        <v>40</v>
      </c>
      <c r="M205" s="50" t="s">
        <v>41</v>
      </c>
    </row>
    <row r="206" spans="1:25" s="2" customFormat="1" ht="15" customHeight="1" x14ac:dyDescent="0.3">
      <c r="A206" s="5"/>
      <c r="B206" s="59"/>
      <c r="C206" s="54"/>
      <c r="D206" s="59"/>
      <c r="E206" s="60"/>
      <c r="F206" s="60"/>
      <c r="G206" s="8" t="s">
        <v>42</v>
      </c>
      <c r="H206" s="8"/>
      <c r="I206" s="8"/>
      <c r="J206" s="8"/>
      <c r="K206" s="8"/>
      <c r="L206" s="8"/>
      <c r="M206" s="103"/>
    </row>
    <row r="207" spans="1:25" s="2" customFormat="1" ht="18.75" customHeight="1" x14ac:dyDescent="0.3">
      <c r="A207" s="137" t="s">
        <v>212</v>
      </c>
      <c r="B207" s="138" t="s">
        <v>76</v>
      </c>
      <c r="C207" s="139"/>
      <c r="D207" s="137">
        <v>60</v>
      </c>
      <c r="E207" s="137">
        <v>100</v>
      </c>
      <c r="F207" s="137">
        <v>0.6</v>
      </c>
      <c r="G207" s="137">
        <v>1</v>
      </c>
      <c r="H207" s="137">
        <v>3.64</v>
      </c>
      <c r="I207" s="137">
        <v>6.07</v>
      </c>
      <c r="J207" s="137">
        <v>2.0699999999999998</v>
      </c>
      <c r="K207" s="137">
        <v>3.45</v>
      </c>
      <c r="L207" s="137">
        <v>42.42</v>
      </c>
      <c r="M207" s="137">
        <v>70.7</v>
      </c>
    </row>
    <row r="208" spans="1:25" s="2" customFormat="1" ht="18" customHeight="1" x14ac:dyDescent="0.3">
      <c r="A208" s="150" t="s">
        <v>221</v>
      </c>
      <c r="B208" s="39" t="s">
        <v>153</v>
      </c>
      <c r="C208" s="151"/>
      <c r="D208" s="152">
        <v>250</v>
      </c>
      <c r="E208" s="67">
        <v>250</v>
      </c>
      <c r="F208" s="67">
        <v>7.46</v>
      </c>
      <c r="G208" s="67">
        <v>7.46</v>
      </c>
      <c r="H208" s="67">
        <v>4.2</v>
      </c>
      <c r="I208" s="67">
        <v>4.2</v>
      </c>
      <c r="J208" s="67">
        <v>19.5</v>
      </c>
      <c r="K208" s="67">
        <v>19.5</v>
      </c>
      <c r="L208" s="68">
        <v>144</v>
      </c>
      <c r="M208" s="68">
        <v>144</v>
      </c>
    </row>
    <row r="209" spans="1:13" s="2" customFormat="1" ht="15" customHeight="1" x14ac:dyDescent="0.3">
      <c r="A209" s="69" t="s">
        <v>155</v>
      </c>
      <c r="B209" s="61" t="s">
        <v>154</v>
      </c>
      <c r="C209" s="70"/>
      <c r="D209" s="71">
        <v>100</v>
      </c>
      <c r="E209" s="71">
        <v>100</v>
      </c>
      <c r="F209" s="69">
        <v>14.1</v>
      </c>
      <c r="G209" s="69">
        <v>14.1</v>
      </c>
      <c r="H209" s="69">
        <v>5.7</v>
      </c>
      <c r="I209" s="69">
        <v>5.7</v>
      </c>
      <c r="J209" s="69">
        <v>4.4000000000000004</v>
      </c>
      <c r="K209" s="69">
        <v>4.4000000000000004</v>
      </c>
      <c r="L209" s="69">
        <v>126.4</v>
      </c>
      <c r="M209" s="69">
        <v>126.4</v>
      </c>
    </row>
    <row r="210" spans="1:13" s="2" customFormat="1" ht="15.75" customHeight="1" x14ac:dyDescent="0.3">
      <c r="A210" s="72" t="s">
        <v>95</v>
      </c>
      <c r="B210" s="73" t="s">
        <v>85</v>
      </c>
      <c r="C210" s="74"/>
      <c r="D210" s="72">
        <v>180</v>
      </c>
      <c r="E210" s="72">
        <v>180</v>
      </c>
      <c r="F210" s="72">
        <v>6.48</v>
      </c>
      <c r="G210" s="72">
        <v>6.48</v>
      </c>
      <c r="H210" s="72">
        <v>5.88</v>
      </c>
      <c r="I210" s="72">
        <v>5.88</v>
      </c>
      <c r="J210" s="72">
        <v>39.36</v>
      </c>
      <c r="K210" s="72">
        <v>39.36</v>
      </c>
      <c r="L210" s="72">
        <v>236.16</v>
      </c>
      <c r="M210" s="75">
        <v>236.16</v>
      </c>
    </row>
    <row r="211" spans="1:13" s="2" customFormat="1" ht="15.75" customHeight="1" x14ac:dyDescent="0.3">
      <c r="A211" s="236" t="s">
        <v>80</v>
      </c>
      <c r="B211" s="237" t="s">
        <v>46</v>
      </c>
      <c r="C211" s="238"/>
      <c r="D211" s="236">
        <v>200</v>
      </c>
      <c r="E211" s="236">
        <v>200</v>
      </c>
      <c r="F211" s="236">
        <v>0.6</v>
      </c>
      <c r="G211" s="236">
        <v>0.6</v>
      </c>
      <c r="H211" s="236">
        <v>0.1</v>
      </c>
      <c r="I211" s="236">
        <v>0.1</v>
      </c>
      <c r="J211" s="236">
        <v>18.600000000000001</v>
      </c>
      <c r="K211" s="236">
        <v>18.600000000000001</v>
      </c>
      <c r="L211" s="236">
        <v>78</v>
      </c>
      <c r="M211" s="236">
        <v>78</v>
      </c>
    </row>
    <row r="212" spans="1:13" s="2" customFormat="1" x14ac:dyDescent="0.3">
      <c r="A212" s="78" t="s">
        <v>123</v>
      </c>
      <c r="B212" s="39" t="s">
        <v>128</v>
      </c>
      <c r="C212" s="28"/>
      <c r="D212" s="77">
        <v>100</v>
      </c>
      <c r="E212" s="77">
        <v>100</v>
      </c>
      <c r="F212" s="69">
        <v>1.5</v>
      </c>
      <c r="G212" s="69">
        <v>1.5</v>
      </c>
      <c r="H212" s="69">
        <v>2.5</v>
      </c>
      <c r="I212" s="69">
        <v>2.5</v>
      </c>
      <c r="J212" s="69">
        <v>11</v>
      </c>
      <c r="K212" s="69">
        <v>11</v>
      </c>
      <c r="L212" s="69">
        <v>72.5</v>
      </c>
      <c r="M212" s="69">
        <v>72.5</v>
      </c>
    </row>
    <row r="213" spans="1:13" s="2" customFormat="1" x14ac:dyDescent="0.3">
      <c r="A213" s="78" t="s">
        <v>29</v>
      </c>
      <c r="B213" s="39" t="s">
        <v>30</v>
      </c>
      <c r="C213" s="80"/>
      <c r="D213" s="72">
        <v>90</v>
      </c>
      <c r="E213" s="82">
        <v>100</v>
      </c>
      <c r="F213" s="69">
        <v>7.11</v>
      </c>
      <c r="G213" s="69">
        <v>7.9</v>
      </c>
      <c r="H213" s="69">
        <v>0.9</v>
      </c>
      <c r="I213" s="69">
        <v>1</v>
      </c>
      <c r="J213" s="69">
        <v>43.47</v>
      </c>
      <c r="K213" s="69">
        <v>48.3</v>
      </c>
      <c r="L213" s="69">
        <v>210.42</v>
      </c>
      <c r="M213" s="69">
        <v>233.8</v>
      </c>
    </row>
    <row r="214" spans="1:13" x14ac:dyDescent="0.3">
      <c r="A214" s="35"/>
      <c r="B214" s="39" t="s">
        <v>32</v>
      </c>
      <c r="C214" s="41">
        <f>SUM(C199:C213)</f>
        <v>0</v>
      </c>
      <c r="D214" s="41">
        <f t="shared" ref="D214:M214" si="11">SUM(D207:D213)</f>
        <v>980</v>
      </c>
      <c r="E214" s="208">
        <f>SUM(E207:E213)</f>
        <v>1030</v>
      </c>
      <c r="F214" s="212">
        <f t="shared" si="11"/>
        <v>37.85</v>
      </c>
      <c r="G214" s="212">
        <f t="shared" si="11"/>
        <v>39.040000000000006</v>
      </c>
      <c r="H214" s="212">
        <f t="shared" si="11"/>
        <v>22.919999999999998</v>
      </c>
      <c r="I214" s="212">
        <f t="shared" si="11"/>
        <v>25.45</v>
      </c>
      <c r="J214" s="212">
        <f t="shared" si="11"/>
        <v>138.4</v>
      </c>
      <c r="K214" s="212">
        <f t="shared" si="11"/>
        <v>144.61000000000001</v>
      </c>
      <c r="L214" s="212">
        <f t="shared" si="11"/>
        <v>909.9</v>
      </c>
      <c r="M214" s="212">
        <f t="shared" si="11"/>
        <v>961.56</v>
      </c>
    </row>
    <row r="215" spans="1:13" s="52" customFormat="1" ht="12" x14ac:dyDescent="0.25">
      <c r="A215" s="45"/>
      <c r="B215" s="46" t="s">
        <v>47</v>
      </c>
      <c r="C215" s="153"/>
      <c r="D215" s="84">
        <v>700</v>
      </c>
      <c r="E215" s="84">
        <v>800</v>
      </c>
      <c r="F215" s="85" t="s">
        <v>48</v>
      </c>
      <c r="G215" s="86" t="s">
        <v>49</v>
      </c>
      <c r="H215" s="87" t="s">
        <v>50</v>
      </c>
      <c r="I215" s="86" t="s">
        <v>51</v>
      </c>
      <c r="J215" s="87" t="s">
        <v>52</v>
      </c>
      <c r="K215" s="86" t="s">
        <v>53</v>
      </c>
      <c r="L215" s="88" t="s">
        <v>54</v>
      </c>
      <c r="M215" s="89" t="s">
        <v>55</v>
      </c>
    </row>
    <row r="216" spans="1:13" x14ac:dyDescent="0.3">
      <c r="A216" s="5"/>
      <c r="B216" s="7"/>
      <c r="C216" s="2"/>
      <c r="D216" s="5"/>
      <c r="E216" s="5"/>
      <c r="F216" s="24"/>
      <c r="G216" s="24"/>
      <c r="H216" s="24"/>
      <c r="I216" s="24"/>
      <c r="J216" s="24"/>
      <c r="K216" s="24"/>
      <c r="L216" s="133"/>
      <c r="M216" s="133"/>
    </row>
    <row r="217" spans="1:13" x14ac:dyDescent="0.3">
      <c r="A217" s="5"/>
      <c r="B217" s="7"/>
      <c r="C217" s="8"/>
      <c r="D217" s="5"/>
      <c r="E217" s="5"/>
      <c r="F217" s="24"/>
      <c r="G217" s="24"/>
      <c r="H217" s="24"/>
      <c r="I217" s="24"/>
      <c r="J217" s="24"/>
      <c r="K217" s="24"/>
      <c r="L217" s="133"/>
      <c r="M217" s="133"/>
    </row>
    <row r="218" spans="1:13" x14ac:dyDescent="0.3">
      <c r="A218" s="5"/>
      <c r="B218" s="7"/>
      <c r="C218" s="8"/>
      <c r="D218" s="5"/>
      <c r="E218" s="5"/>
      <c r="F218" s="24"/>
      <c r="G218" s="24"/>
      <c r="H218" s="24"/>
      <c r="I218" s="24"/>
      <c r="J218" s="24"/>
      <c r="K218" s="24"/>
      <c r="L218" s="133"/>
      <c r="M218" s="133"/>
    </row>
    <row r="219" spans="1:13" x14ac:dyDescent="0.3">
      <c r="A219" s="5"/>
      <c r="B219" s="7"/>
      <c r="C219" s="8"/>
      <c r="D219" s="5"/>
      <c r="E219" s="5"/>
      <c r="F219" s="24"/>
      <c r="G219" s="24"/>
      <c r="H219" s="24"/>
      <c r="I219" s="24"/>
      <c r="J219" s="24"/>
      <c r="K219" s="24"/>
      <c r="L219" s="133"/>
      <c r="M219" s="133"/>
    </row>
    <row r="220" spans="1:13" x14ac:dyDescent="0.3">
      <c r="B220" s="2" t="s">
        <v>0</v>
      </c>
      <c r="D220" s="5"/>
      <c r="E220" s="5"/>
      <c r="F220" s="6"/>
      <c r="G220" s="6"/>
      <c r="H220" s="6"/>
      <c r="I220" s="290" t="s">
        <v>1</v>
      </c>
      <c r="J220" s="290"/>
      <c r="K220" s="290"/>
      <c r="L220" s="6"/>
      <c r="M220" s="2"/>
    </row>
    <row r="221" spans="1:13" ht="15" customHeight="1" x14ac:dyDescent="0.3">
      <c r="B221" s="2" t="s">
        <v>2</v>
      </c>
      <c r="D221" s="5"/>
      <c r="E221" s="5"/>
      <c r="F221" s="6"/>
      <c r="G221" s="6"/>
      <c r="H221" s="6"/>
      <c r="I221" s="290" t="s">
        <v>3</v>
      </c>
      <c r="J221" s="290"/>
      <c r="K221" s="290"/>
      <c r="L221" s="290"/>
      <c r="M221" s="2"/>
    </row>
    <row r="222" spans="1:13" ht="15" customHeight="1" x14ac:dyDescent="0.3">
      <c r="B222" s="7" t="s">
        <v>4</v>
      </c>
      <c r="C222" s="8"/>
      <c r="D222" s="5"/>
      <c r="E222" s="5"/>
      <c r="F222" s="6"/>
      <c r="G222" s="6"/>
      <c r="H222" s="6"/>
      <c r="I222" s="290" t="s">
        <v>5</v>
      </c>
      <c r="J222" s="290"/>
      <c r="K222" s="290"/>
      <c r="L222" s="290"/>
      <c r="M222" s="2"/>
    </row>
    <row r="223" spans="1:13" s="93" customFormat="1" ht="51.75" customHeight="1" x14ac:dyDescent="0.3">
      <c r="A223" s="5"/>
      <c r="B223" s="7"/>
      <c r="C223" s="8"/>
      <c r="D223" s="5"/>
      <c r="E223" s="5"/>
      <c r="F223" s="6"/>
      <c r="G223" s="6"/>
      <c r="H223" s="6"/>
      <c r="I223" s="6"/>
      <c r="J223" s="6"/>
      <c r="K223" s="6"/>
      <c r="L223" s="6"/>
      <c r="M223" s="6"/>
    </row>
    <row r="224" spans="1:13" x14ac:dyDescent="0.3">
      <c r="A224" s="5"/>
      <c r="B224" s="7"/>
      <c r="C224" s="8"/>
      <c r="D224" s="5"/>
      <c r="E224" s="5"/>
      <c r="F224" s="6"/>
      <c r="G224" s="6"/>
      <c r="H224" s="6"/>
      <c r="I224" s="6"/>
      <c r="J224" s="6"/>
      <c r="K224" s="6"/>
      <c r="L224" s="6"/>
      <c r="M224" s="6"/>
    </row>
    <row r="225" spans="1:13" ht="14.25" customHeight="1" x14ac:dyDescent="0.25">
      <c r="A225" s="291" t="s">
        <v>178</v>
      </c>
      <c r="B225" s="291"/>
      <c r="C225" s="291"/>
      <c r="D225" s="291"/>
      <c r="E225" s="291"/>
      <c r="F225" s="291"/>
      <c r="G225" s="291"/>
      <c r="H225" s="291"/>
      <c r="I225" s="291"/>
      <c r="J225" s="291"/>
      <c r="K225" s="291"/>
      <c r="L225" s="291"/>
      <c r="M225" s="13"/>
    </row>
    <row r="226" spans="1:13" ht="14.25" customHeight="1" x14ac:dyDescent="0.3">
      <c r="A226" s="5"/>
      <c r="B226" s="59"/>
      <c r="C226" s="60"/>
      <c r="D226" s="117"/>
      <c r="E226" s="117"/>
      <c r="F226" s="6"/>
      <c r="G226" s="6"/>
      <c r="H226" s="6"/>
      <c r="I226" s="6"/>
      <c r="J226" s="6"/>
      <c r="K226" s="6"/>
      <c r="L226" s="6"/>
      <c r="M226" s="6"/>
    </row>
    <row r="227" spans="1:13" ht="15" customHeight="1" x14ac:dyDescent="0.3">
      <c r="A227" s="17" t="s">
        <v>12</v>
      </c>
      <c r="B227" s="18" t="s">
        <v>13</v>
      </c>
      <c r="C227" s="302" t="s">
        <v>14</v>
      </c>
      <c r="D227" s="305" t="s">
        <v>15</v>
      </c>
      <c r="E227" s="294"/>
      <c r="F227" s="292" t="s">
        <v>16</v>
      </c>
      <c r="G227" s="293"/>
      <c r="H227" s="293"/>
      <c r="I227" s="293"/>
      <c r="J227" s="293"/>
      <c r="K227" s="294"/>
      <c r="L227" s="281" t="s">
        <v>17</v>
      </c>
      <c r="M227" s="295"/>
    </row>
    <row r="228" spans="1:13" x14ac:dyDescent="0.3">
      <c r="A228" s="19" t="s">
        <v>18</v>
      </c>
      <c r="B228" s="20"/>
      <c r="C228" s="303"/>
      <c r="D228" s="306"/>
      <c r="E228" s="307"/>
      <c r="F228" s="281" t="s">
        <v>19</v>
      </c>
      <c r="G228" s="295"/>
      <c r="H228" s="281" t="s">
        <v>20</v>
      </c>
      <c r="I228" s="282"/>
      <c r="J228" s="283" t="s">
        <v>21</v>
      </c>
      <c r="K228" s="284"/>
      <c r="L228" s="283" t="s">
        <v>22</v>
      </c>
      <c r="M228" s="284"/>
    </row>
    <row r="229" spans="1:13" ht="15" customHeight="1" x14ac:dyDescent="0.3">
      <c r="A229" s="21">
        <v>1</v>
      </c>
      <c r="B229" s="22">
        <v>2</v>
      </c>
      <c r="C229" s="304"/>
      <c r="D229" s="35" t="s">
        <v>23</v>
      </c>
      <c r="E229" s="35" t="s">
        <v>24</v>
      </c>
      <c r="F229" s="35" t="s">
        <v>23</v>
      </c>
      <c r="G229" s="35" t="s">
        <v>24</v>
      </c>
      <c r="H229" s="35" t="s">
        <v>23</v>
      </c>
      <c r="I229" s="35" t="s">
        <v>24</v>
      </c>
      <c r="J229" s="35" t="s">
        <v>23</v>
      </c>
      <c r="K229" s="35" t="s">
        <v>24</v>
      </c>
      <c r="L229" s="35" t="s">
        <v>23</v>
      </c>
      <c r="M229" s="35" t="s">
        <v>24</v>
      </c>
    </row>
    <row r="230" spans="1:13" x14ac:dyDescent="0.3">
      <c r="A230" s="5"/>
      <c r="B230" s="7" t="s">
        <v>88</v>
      </c>
      <c r="C230" s="8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s="2" customFormat="1" x14ac:dyDescent="0.3">
      <c r="A231" s="1"/>
      <c r="F231" s="285" t="s">
        <v>26</v>
      </c>
      <c r="G231" s="285"/>
      <c r="H231" s="285"/>
      <c r="I231" s="24"/>
      <c r="J231" s="24"/>
      <c r="K231" s="24"/>
      <c r="L231" s="5"/>
      <c r="M231" s="5"/>
    </row>
    <row r="232" spans="1:13" ht="28.8" x14ac:dyDescent="0.25">
      <c r="A232" s="26" t="s">
        <v>27</v>
      </c>
      <c r="B232" s="27" t="s">
        <v>28</v>
      </c>
      <c r="C232" s="28"/>
      <c r="D232" s="28">
        <v>150</v>
      </c>
      <c r="E232" s="28">
        <v>200</v>
      </c>
      <c r="F232" s="29">
        <v>5.13</v>
      </c>
      <c r="G232" s="29">
        <v>6.84</v>
      </c>
      <c r="H232" s="29">
        <v>6.33</v>
      </c>
      <c r="I232" s="29">
        <v>7.7</v>
      </c>
      <c r="J232" s="29">
        <v>20.38</v>
      </c>
      <c r="K232" s="29">
        <v>24.66</v>
      </c>
      <c r="L232" s="29">
        <v>154.4</v>
      </c>
      <c r="M232" s="29">
        <v>187.2</v>
      </c>
    </row>
    <row r="233" spans="1:13" s="2" customFormat="1" ht="15.75" customHeight="1" x14ac:dyDescent="0.3">
      <c r="A233" s="97" t="s">
        <v>82</v>
      </c>
      <c r="B233" s="98" t="s">
        <v>83</v>
      </c>
      <c r="C233" s="99"/>
      <c r="D233" s="99">
        <v>40</v>
      </c>
      <c r="E233" s="99">
        <v>40</v>
      </c>
      <c r="F233" s="100">
        <v>5.08</v>
      </c>
      <c r="G233" s="100">
        <v>5.08</v>
      </c>
      <c r="H233" s="29">
        <v>4.5999999999999996</v>
      </c>
      <c r="I233" s="29">
        <v>4.5999999999999996</v>
      </c>
      <c r="J233" s="29">
        <v>0.28000000000000003</v>
      </c>
      <c r="K233" s="29">
        <v>0.28000000000000003</v>
      </c>
      <c r="L233" s="29">
        <v>63</v>
      </c>
      <c r="M233" s="29">
        <v>63</v>
      </c>
    </row>
    <row r="234" spans="1:13" x14ac:dyDescent="0.3">
      <c r="A234" s="33" t="s">
        <v>71</v>
      </c>
      <c r="B234" s="34" t="s">
        <v>116</v>
      </c>
      <c r="C234" s="30"/>
      <c r="D234" s="35">
        <v>100</v>
      </c>
      <c r="E234" s="35">
        <v>100</v>
      </c>
      <c r="F234" s="36">
        <v>1.5</v>
      </c>
      <c r="G234" s="36">
        <v>1.5</v>
      </c>
      <c r="H234" s="36">
        <v>0.5</v>
      </c>
      <c r="I234" s="36">
        <v>0.5</v>
      </c>
      <c r="J234" s="36">
        <v>8</v>
      </c>
      <c r="K234" s="36">
        <v>8</v>
      </c>
      <c r="L234" s="36">
        <v>95</v>
      </c>
      <c r="M234" s="36">
        <v>95</v>
      </c>
    </row>
    <row r="235" spans="1:13" x14ac:dyDescent="0.3">
      <c r="A235" s="33" t="s">
        <v>186</v>
      </c>
      <c r="B235" s="34" t="s">
        <v>144</v>
      </c>
      <c r="C235" s="30"/>
      <c r="D235" s="221">
        <v>200</v>
      </c>
      <c r="E235" s="221">
        <v>200</v>
      </c>
      <c r="F235" s="36">
        <v>1.8</v>
      </c>
      <c r="G235" s="36">
        <v>1.8</v>
      </c>
      <c r="H235" s="36">
        <v>1.4</v>
      </c>
      <c r="I235" s="36">
        <v>1.4</v>
      </c>
      <c r="J235" s="36">
        <v>16.5</v>
      </c>
      <c r="K235" s="36">
        <v>16.5</v>
      </c>
      <c r="L235" s="36">
        <v>87</v>
      </c>
      <c r="M235" s="36">
        <v>87</v>
      </c>
    </row>
    <row r="236" spans="1:13" x14ac:dyDescent="0.3">
      <c r="A236" s="37" t="s">
        <v>29</v>
      </c>
      <c r="B236" s="38" t="s">
        <v>30</v>
      </c>
      <c r="C236" s="30"/>
      <c r="D236" s="37">
        <v>50</v>
      </c>
      <c r="E236" s="37">
        <v>50</v>
      </c>
      <c r="F236" s="37">
        <v>3.95</v>
      </c>
      <c r="G236" s="37">
        <v>3.95</v>
      </c>
      <c r="H236" s="37">
        <v>0.5</v>
      </c>
      <c r="I236" s="37">
        <v>0.5</v>
      </c>
      <c r="J236" s="37">
        <v>24.15</v>
      </c>
      <c r="K236" s="37">
        <v>24.15</v>
      </c>
      <c r="L236" s="37">
        <v>116.9</v>
      </c>
      <c r="M236" s="37">
        <v>116.9</v>
      </c>
    </row>
    <row r="237" spans="1:13" s="52" customFormat="1" x14ac:dyDescent="0.3">
      <c r="A237" s="35"/>
      <c r="B237" s="39" t="s">
        <v>32</v>
      </c>
      <c r="C237" s="40"/>
      <c r="D237" s="208">
        <f>SUM(D232:D236)</f>
        <v>540</v>
      </c>
      <c r="E237" s="213">
        <f>SUM(E232:E236)</f>
        <v>590</v>
      </c>
      <c r="F237" s="102">
        <f t="shared" ref="F237:M237" si="12">SUM(F232:F236)</f>
        <v>17.46</v>
      </c>
      <c r="G237" s="41">
        <f t="shared" si="12"/>
        <v>19.170000000000002</v>
      </c>
      <c r="H237" s="102">
        <f t="shared" si="12"/>
        <v>13.33</v>
      </c>
      <c r="I237" s="102">
        <f t="shared" si="12"/>
        <v>14.700000000000001</v>
      </c>
      <c r="J237" s="102">
        <f t="shared" si="12"/>
        <v>69.31</v>
      </c>
      <c r="K237" s="102">
        <f t="shared" si="12"/>
        <v>73.59</v>
      </c>
      <c r="L237" s="102">
        <f t="shared" si="12"/>
        <v>516.29999999999995</v>
      </c>
      <c r="M237" s="102">
        <f t="shared" si="12"/>
        <v>549.1</v>
      </c>
    </row>
    <row r="238" spans="1:13" s="2" customFormat="1" ht="17.25" customHeight="1" x14ac:dyDescent="0.3">
      <c r="A238" s="43"/>
      <c r="B238" s="119"/>
      <c r="C238" s="135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</row>
    <row r="239" spans="1:13" s="90" customFormat="1" ht="20.25" customHeight="1" x14ac:dyDescent="0.25">
      <c r="A239" s="45"/>
      <c r="B239" s="46" t="s">
        <v>33</v>
      </c>
      <c r="C239" s="47"/>
      <c r="D239" s="48">
        <v>500</v>
      </c>
      <c r="E239" s="48">
        <v>550</v>
      </c>
      <c r="F239" s="49" t="s">
        <v>34</v>
      </c>
      <c r="G239" s="50" t="s">
        <v>35</v>
      </c>
      <c r="H239" s="49" t="s">
        <v>36</v>
      </c>
      <c r="I239" s="50" t="s">
        <v>37</v>
      </c>
      <c r="J239" s="86" t="s">
        <v>38</v>
      </c>
      <c r="K239" s="50" t="s">
        <v>39</v>
      </c>
      <c r="L239" s="89" t="s">
        <v>40</v>
      </c>
      <c r="M239" s="50" t="s">
        <v>41</v>
      </c>
    </row>
    <row r="240" spans="1:13" s="2" customFormat="1" x14ac:dyDescent="0.3">
      <c r="A240" s="5"/>
      <c r="B240" s="59"/>
      <c r="C240" s="60"/>
      <c r="D240" s="59"/>
      <c r="E240" s="60"/>
      <c r="F240" s="60"/>
      <c r="G240" s="8" t="s">
        <v>42</v>
      </c>
      <c r="H240" s="8"/>
      <c r="I240" s="8"/>
      <c r="J240" s="8"/>
      <c r="K240" s="8"/>
      <c r="L240" s="8"/>
      <c r="M240" s="103"/>
    </row>
    <row r="241" spans="1:67" s="2" customFormat="1" x14ac:dyDescent="0.3">
      <c r="A241" s="35" t="s">
        <v>214</v>
      </c>
      <c r="B241" s="61" t="s">
        <v>117</v>
      </c>
      <c r="C241" s="35"/>
      <c r="D241" s="37">
        <v>60</v>
      </c>
      <c r="E241" s="37">
        <v>100</v>
      </c>
      <c r="F241" s="35">
        <v>0.6</v>
      </c>
      <c r="G241" s="35">
        <v>1</v>
      </c>
      <c r="H241" s="35">
        <v>3.64</v>
      </c>
      <c r="I241" s="35">
        <v>6.07</v>
      </c>
      <c r="J241" s="35">
        <v>2.0699999999999998</v>
      </c>
      <c r="K241" s="35">
        <v>3.45</v>
      </c>
      <c r="L241" s="35">
        <v>42.42</v>
      </c>
      <c r="M241" s="35">
        <v>70.7</v>
      </c>
    </row>
    <row r="242" spans="1:67" s="2" customFormat="1" ht="28.8" x14ac:dyDescent="0.3">
      <c r="A242" s="154" t="s">
        <v>59</v>
      </c>
      <c r="B242" s="61" t="s">
        <v>60</v>
      </c>
      <c r="C242" s="155"/>
      <c r="D242" s="152">
        <v>250</v>
      </c>
      <c r="E242" s="69">
        <v>250</v>
      </c>
      <c r="F242" s="152">
        <v>3.55</v>
      </c>
      <c r="G242" s="67">
        <v>3.55</v>
      </c>
      <c r="H242" s="67">
        <v>6.6</v>
      </c>
      <c r="I242" s="67">
        <v>6.6</v>
      </c>
      <c r="J242" s="67">
        <v>9.02</v>
      </c>
      <c r="K242" s="67">
        <v>9.02</v>
      </c>
      <c r="L242" s="68">
        <v>110.2</v>
      </c>
      <c r="M242" s="68">
        <v>110.2</v>
      </c>
    </row>
    <row r="243" spans="1:67" s="2" customFormat="1" ht="30.75" customHeight="1" x14ac:dyDescent="0.3">
      <c r="A243" s="265" t="s">
        <v>187</v>
      </c>
      <c r="B243" s="109" t="s">
        <v>156</v>
      </c>
      <c r="C243" s="110"/>
      <c r="D243" s="111">
        <v>200</v>
      </c>
      <c r="E243" s="112">
        <v>250</v>
      </c>
      <c r="F243" s="113">
        <v>26.19</v>
      </c>
      <c r="G243" s="96">
        <v>32.729999999999997</v>
      </c>
      <c r="H243" s="142">
        <v>24.1</v>
      </c>
      <c r="I243" s="96">
        <v>30.12</v>
      </c>
      <c r="J243" s="96">
        <v>17.52</v>
      </c>
      <c r="K243" s="96">
        <v>21.4</v>
      </c>
      <c r="L243" s="96">
        <v>397</v>
      </c>
      <c r="M243" s="96">
        <v>488</v>
      </c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21"/>
      <c r="AV243" s="121"/>
      <c r="AW243" s="121"/>
      <c r="AX243" s="121"/>
      <c r="AY243" s="121"/>
      <c r="AZ243" s="121"/>
      <c r="BA243" s="121"/>
      <c r="BB243" s="121"/>
      <c r="BC243" s="121"/>
      <c r="BD243" s="121"/>
      <c r="BE243" s="121"/>
      <c r="BF243" s="121"/>
      <c r="BG243" s="121"/>
      <c r="BH243" s="121"/>
      <c r="BI243" s="121"/>
      <c r="BJ243" s="121"/>
      <c r="BK243" s="121"/>
      <c r="BL243" s="121"/>
      <c r="BM243" s="121"/>
      <c r="BN243" s="121"/>
      <c r="BO243" s="121"/>
    </row>
    <row r="244" spans="1:67" s="2" customFormat="1" ht="20.25" customHeight="1" x14ac:dyDescent="0.3">
      <c r="A244" s="72" t="s">
        <v>188</v>
      </c>
      <c r="B244" s="73" t="s">
        <v>69</v>
      </c>
      <c r="C244" s="114"/>
      <c r="D244" s="72">
        <v>200</v>
      </c>
      <c r="E244" s="75">
        <v>200</v>
      </c>
      <c r="F244" s="72">
        <v>0.1</v>
      </c>
      <c r="G244" s="72">
        <v>0.1</v>
      </c>
      <c r="H244" s="72">
        <v>0.1</v>
      </c>
      <c r="I244" s="72">
        <v>0.1</v>
      </c>
      <c r="J244" s="72">
        <v>16</v>
      </c>
      <c r="K244" s="72">
        <v>16</v>
      </c>
      <c r="L244" s="72">
        <v>65</v>
      </c>
      <c r="M244" s="72">
        <v>65</v>
      </c>
    </row>
    <row r="245" spans="1:67" s="2" customFormat="1" ht="19.5" customHeight="1" x14ac:dyDescent="0.3">
      <c r="A245" s="69" t="s">
        <v>29</v>
      </c>
      <c r="B245" s="39" t="s">
        <v>30</v>
      </c>
      <c r="C245" s="80"/>
      <c r="D245" s="69">
        <v>90</v>
      </c>
      <c r="E245" s="69">
        <v>100</v>
      </c>
      <c r="F245" s="69">
        <v>7.11</v>
      </c>
      <c r="G245" s="69">
        <v>7.9</v>
      </c>
      <c r="H245" s="69">
        <v>0.9</v>
      </c>
      <c r="I245" s="69">
        <v>1</v>
      </c>
      <c r="J245" s="69">
        <v>43.47</v>
      </c>
      <c r="K245" s="69">
        <v>48.3</v>
      </c>
      <c r="L245" s="69">
        <v>210.42</v>
      </c>
      <c r="M245" s="69">
        <v>233.8</v>
      </c>
    </row>
    <row r="246" spans="1:67" s="2" customFormat="1" ht="20.25" customHeight="1" x14ac:dyDescent="0.3">
      <c r="A246" s="78" t="s">
        <v>62</v>
      </c>
      <c r="B246" s="39" t="s">
        <v>157</v>
      </c>
      <c r="C246" s="115"/>
      <c r="D246" s="77">
        <v>30</v>
      </c>
      <c r="E246" s="77">
        <v>30</v>
      </c>
      <c r="F246" s="69">
        <v>3.88</v>
      </c>
      <c r="G246" s="69">
        <v>3.88</v>
      </c>
      <c r="H246" s="69">
        <v>18.899999999999999</v>
      </c>
      <c r="I246" s="69">
        <v>18.899999999999999</v>
      </c>
      <c r="J246" s="69">
        <v>66</v>
      </c>
      <c r="K246" s="69">
        <v>66</v>
      </c>
      <c r="L246" s="69">
        <v>449.62</v>
      </c>
      <c r="M246" s="69">
        <v>449.62</v>
      </c>
    </row>
    <row r="247" spans="1:67" x14ac:dyDescent="0.3">
      <c r="A247" s="69"/>
      <c r="B247" s="39" t="s">
        <v>32</v>
      </c>
      <c r="C247" s="156">
        <f>SUM(C232:C246)</f>
        <v>0</v>
      </c>
      <c r="D247" s="130">
        <f t="shared" ref="D247:M247" si="13">SUM(D241:D246)</f>
        <v>830</v>
      </c>
      <c r="E247" s="208">
        <f t="shared" si="13"/>
        <v>930</v>
      </c>
      <c r="F247" s="130">
        <f t="shared" si="13"/>
        <v>41.430000000000007</v>
      </c>
      <c r="G247" s="130">
        <f t="shared" si="13"/>
        <v>49.16</v>
      </c>
      <c r="H247" s="208">
        <f t="shared" si="13"/>
        <v>54.24</v>
      </c>
      <c r="I247" s="208">
        <f t="shared" si="13"/>
        <v>62.79</v>
      </c>
      <c r="J247" s="216">
        <f t="shared" si="13"/>
        <v>154.07999999999998</v>
      </c>
      <c r="K247" s="131">
        <f t="shared" si="13"/>
        <v>164.17</v>
      </c>
      <c r="L247" s="131">
        <f t="shared" si="13"/>
        <v>1274.6599999999999</v>
      </c>
      <c r="M247" s="131">
        <f t="shared" si="13"/>
        <v>1417.3200000000002</v>
      </c>
    </row>
    <row r="248" spans="1:67" s="52" customFormat="1" ht="12" x14ac:dyDescent="0.25">
      <c r="A248" s="132"/>
      <c r="B248" s="46" t="s">
        <v>47</v>
      </c>
      <c r="C248" s="83"/>
      <c r="D248" s="84">
        <v>700</v>
      </c>
      <c r="E248" s="84">
        <v>800</v>
      </c>
      <c r="F248" s="85" t="s">
        <v>48</v>
      </c>
      <c r="G248" s="86" t="s">
        <v>49</v>
      </c>
      <c r="H248" s="87" t="s">
        <v>50</v>
      </c>
      <c r="I248" s="86" t="s">
        <v>51</v>
      </c>
      <c r="J248" s="87" t="s">
        <v>52</v>
      </c>
      <c r="K248" s="86" t="s">
        <v>53</v>
      </c>
      <c r="L248" s="88" t="s">
        <v>54</v>
      </c>
      <c r="M248" s="89" t="s">
        <v>55</v>
      </c>
    </row>
    <row r="249" spans="1:67" x14ac:dyDescent="0.3">
      <c r="A249" s="5"/>
      <c r="B249" s="91"/>
      <c r="C249" s="92"/>
      <c r="D249" s="5"/>
      <c r="E249" s="5"/>
      <c r="F249" s="57"/>
      <c r="G249" s="57"/>
      <c r="H249" s="57"/>
      <c r="I249" s="57"/>
      <c r="J249" s="57"/>
      <c r="K249" s="57"/>
      <c r="L249" s="133"/>
      <c r="M249" s="133"/>
    </row>
    <row r="250" spans="1:67" x14ac:dyDescent="0.3">
      <c r="A250" s="5"/>
      <c r="B250" s="91"/>
      <c r="C250" s="92"/>
      <c r="D250" s="5"/>
      <c r="E250" s="5"/>
      <c r="F250" s="57"/>
      <c r="G250" s="57"/>
      <c r="H250" s="57"/>
      <c r="I250" s="57"/>
      <c r="J250" s="57"/>
      <c r="K250" s="57"/>
      <c r="L250" s="133"/>
      <c r="M250" s="133"/>
    </row>
    <row r="251" spans="1:67" x14ac:dyDescent="0.3">
      <c r="A251" s="5"/>
      <c r="B251" s="91"/>
      <c r="C251" s="92"/>
      <c r="D251" s="5"/>
      <c r="E251" s="5"/>
      <c r="F251" s="57"/>
      <c r="G251" s="57"/>
      <c r="H251" s="57"/>
      <c r="I251" s="57"/>
      <c r="J251" s="57"/>
      <c r="K251" s="57"/>
      <c r="L251" s="133"/>
      <c r="M251" s="133"/>
    </row>
    <row r="252" spans="1:67" x14ac:dyDescent="0.3">
      <c r="A252" s="5"/>
      <c r="B252" s="91"/>
      <c r="C252" s="92"/>
      <c r="D252" s="5"/>
      <c r="E252" s="5"/>
      <c r="F252" s="57"/>
      <c r="G252" s="57"/>
      <c r="H252" s="57"/>
      <c r="I252" s="57"/>
      <c r="J252" s="57"/>
      <c r="K252" s="57"/>
      <c r="L252" s="133"/>
      <c r="M252" s="133"/>
    </row>
    <row r="253" spans="1:67" ht="15" customHeight="1" x14ac:dyDescent="0.3">
      <c r="A253" s="5"/>
      <c r="B253" s="91"/>
      <c r="C253" s="92"/>
      <c r="D253" s="5"/>
      <c r="E253" s="5"/>
      <c r="F253" s="57"/>
      <c r="G253" s="57"/>
      <c r="H253" s="57"/>
      <c r="I253" s="57"/>
      <c r="J253" s="57"/>
      <c r="K253" s="57"/>
      <c r="L253" s="133"/>
      <c r="M253" s="133"/>
    </row>
    <row r="254" spans="1:67" x14ac:dyDescent="0.3">
      <c r="A254" s="5"/>
      <c r="B254" s="91"/>
      <c r="C254" s="92"/>
      <c r="D254" s="5"/>
      <c r="E254" s="5"/>
      <c r="F254" s="57"/>
      <c r="G254" s="57"/>
      <c r="H254" s="57"/>
      <c r="I254" s="57"/>
      <c r="J254" s="57"/>
      <c r="K254" s="57"/>
      <c r="L254" s="133"/>
      <c r="M254" s="133"/>
    </row>
    <row r="255" spans="1:67" x14ac:dyDescent="0.25">
      <c r="A255" s="308"/>
      <c r="B255" s="308"/>
      <c r="C255" s="308"/>
      <c r="D255" s="308"/>
      <c r="E255" s="308"/>
      <c r="F255" s="308"/>
      <c r="G255" s="308"/>
      <c r="H255" s="308"/>
      <c r="I255" s="308"/>
      <c r="J255" s="308"/>
      <c r="K255" s="308"/>
      <c r="L255" s="308"/>
      <c r="M255" s="308"/>
    </row>
    <row r="256" spans="1:67" x14ac:dyDescent="0.3">
      <c r="B256" s="2" t="s">
        <v>0</v>
      </c>
      <c r="D256" s="5"/>
      <c r="E256" s="5"/>
      <c r="F256" s="6"/>
      <c r="G256" s="6"/>
      <c r="H256" s="6"/>
      <c r="I256" s="290" t="s">
        <v>1</v>
      </c>
      <c r="J256" s="290"/>
      <c r="K256" s="290"/>
      <c r="L256" s="6"/>
      <c r="M256" s="2"/>
    </row>
    <row r="257" spans="1:13" ht="18.75" customHeight="1" x14ac:dyDescent="0.3">
      <c r="B257" s="2" t="s">
        <v>2</v>
      </c>
      <c r="D257" s="5"/>
      <c r="E257" s="5"/>
      <c r="F257" s="6"/>
      <c r="G257" s="6"/>
      <c r="H257" s="6"/>
      <c r="I257" s="290" t="s">
        <v>3</v>
      </c>
      <c r="J257" s="290"/>
      <c r="K257" s="290"/>
      <c r="L257" s="290"/>
      <c r="M257" s="2"/>
    </row>
    <row r="258" spans="1:13" ht="17.25" customHeight="1" x14ac:dyDescent="0.3">
      <c r="B258" s="7" t="s">
        <v>4</v>
      </c>
      <c r="C258" s="8"/>
      <c r="D258" s="5"/>
      <c r="E258" s="5"/>
      <c r="F258" s="6"/>
      <c r="G258" s="6"/>
      <c r="H258" s="6"/>
      <c r="I258" s="290" t="s">
        <v>5</v>
      </c>
      <c r="J258" s="290"/>
      <c r="K258" s="290"/>
      <c r="L258" s="290"/>
      <c r="M258" s="2"/>
    </row>
    <row r="259" spans="1:13" s="93" customFormat="1" ht="51.75" customHeight="1" x14ac:dyDescent="0.3">
      <c r="A259" s="15"/>
      <c r="B259" s="15"/>
      <c r="C259" s="3"/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ht="14.25" customHeight="1" x14ac:dyDescent="0.25">
      <c r="A260" s="15"/>
      <c r="B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ht="14.25" customHeight="1" x14ac:dyDescent="0.25">
      <c r="A261" s="291" t="s">
        <v>178</v>
      </c>
      <c r="B261" s="291"/>
      <c r="C261" s="291"/>
      <c r="D261" s="291"/>
      <c r="E261" s="291"/>
      <c r="F261" s="291"/>
      <c r="G261" s="291"/>
      <c r="H261" s="291"/>
      <c r="I261" s="291"/>
      <c r="J261" s="291"/>
      <c r="K261" s="291"/>
      <c r="L261" s="291"/>
      <c r="M261" s="13"/>
    </row>
    <row r="262" spans="1:13" ht="15" customHeight="1" x14ac:dyDescent="0.3">
      <c r="A262" s="17" t="s">
        <v>12</v>
      </c>
      <c r="B262" s="94" t="s">
        <v>13</v>
      </c>
      <c r="C262" s="296" t="s">
        <v>14</v>
      </c>
      <c r="D262" s="305" t="s">
        <v>15</v>
      </c>
      <c r="E262" s="294"/>
      <c r="F262" s="292" t="s">
        <v>16</v>
      </c>
      <c r="G262" s="293"/>
      <c r="H262" s="293"/>
      <c r="I262" s="293"/>
      <c r="J262" s="293"/>
      <c r="K262" s="294"/>
      <c r="L262" s="281" t="s">
        <v>17</v>
      </c>
      <c r="M262" s="295"/>
    </row>
    <row r="263" spans="1:13" x14ac:dyDescent="0.3">
      <c r="A263" s="19" t="s">
        <v>18</v>
      </c>
      <c r="B263" s="95"/>
      <c r="C263" s="297"/>
      <c r="D263" s="306"/>
      <c r="E263" s="307"/>
      <c r="F263" s="281" t="s">
        <v>19</v>
      </c>
      <c r="G263" s="295"/>
      <c r="H263" s="281" t="s">
        <v>20</v>
      </c>
      <c r="I263" s="282"/>
      <c r="J263" s="283" t="s">
        <v>21</v>
      </c>
      <c r="K263" s="284"/>
      <c r="L263" s="283" t="s">
        <v>22</v>
      </c>
      <c r="M263" s="284"/>
    </row>
    <row r="264" spans="1:13" ht="20.25" customHeight="1" x14ac:dyDescent="0.3">
      <c r="A264" s="21">
        <v>1</v>
      </c>
      <c r="B264" s="22">
        <v>2</v>
      </c>
      <c r="C264" s="298"/>
      <c r="D264" s="35" t="s">
        <v>23</v>
      </c>
      <c r="E264" s="35" t="s">
        <v>24</v>
      </c>
      <c r="F264" s="35" t="s">
        <v>23</v>
      </c>
      <c r="G264" s="35" t="s">
        <v>24</v>
      </c>
      <c r="H264" s="35" t="s">
        <v>23</v>
      </c>
      <c r="I264" s="35" t="s">
        <v>24</v>
      </c>
      <c r="J264" s="35" t="s">
        <v>23</v>
      </c>
      <c r="K264" s="35" t="s">
        <v>24</v>
      </c>
      <c r="L264" s="35" t="s">
        <v>23</v>
      </c>
      <c r="M264" s="35" t="s">
        <v>24</v>
      </c>
    </row>
    <row r="265" spans="1:13" x14ac:dyDescent="0.3">
      <c r="A265" s="5"/>
      <c r="B265" s="7" t="s">
        <v>94</v>
      </c>
      <c r="C265" s="8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x14ac:dyDescent="0.3">
      <c r="C266" s="2"/>
      <c r="D266" s="2"/>
      <c r="E266" s="2"/>
      <c r="F266" s="285" t="s">
        <v>26</v>
      </c>
      <c r="G266" s="285"/>
      <c r="H266" s="285"/>
      <c r="I266" s="24"/>
      <c r="J266" s="24"/>
      <c r="K266" s="24"/>
      <c r="L266" s="5"/>
      <c r="M266" s="5"/>
    </row>
    <row r="267" spans="1:13" x14ac:dyDescent="0.25">
      <c r="A267" s="26" t="s">
        <v>228</v>
      </c>
      <c r="B267" s="27" t="s">
        <v>44</v>
      </c>
      <c r="C267" s="4"/>
      <c r="D267" s="28">
        <v>200</v>
      </c>
      <c r="E267" s="28">
        <v>230</v>
      </c>
      <c r="F267" s="29">
        <v>19.04</v>
      </c>
      <c r="G267" s="29">
        <v>21.89</v>
      </c>
      <c r="H267" s="29">
        <v>19.440000000000001</v>
      </c>
      <c r="I267" s="29">
        <v>22.36</v>
      </c>
      <c r="J267" s="29">
        <v>41.67</v>
      </c>
      <c r="K267" s="29">
        <v>47.92</v>
      </c>
      <c r="L267" s="29">
        <v>245.97</v>
      </c>
      <c r="M267" s="29">
        <v>282.87</v>
      </c>
    </row>
    <row r="268" spans="1:13" x14ac:dyDescent="0.3">
      <c r="A268" s="77" t="s">
        <v>71</v>
      </c>
      <c r="B268" s="38" t="s">
        <v>143</v>
      </c>
      <c r="C268" s="4"/>
      <c r="D268" s="104">
        <v>100</v>
      </c>
      <c r="E268" s="37">
        <v>100</v>
      </c>
      <c r="F268" s="37">
        <v>1</v>
      </c>
      <c r="G268" s="37">
        <v>1</v>
      </c>
      <c r="H268" s="37">
        <v>0.6</v>
      </c>
      <c r="I268" s="37">
        <v>0.6</v>
      </c>
      <c r="J268" s="37">
        <v>10.7</v>
      </c>
      <c r="K268" s="37">
        <v>10.7</v>
      </c>
      <c r="L268" s="37">
        <v>48</v>
      </c>
      <c r="M268" s="37">
        <v>48</v>
      </c>
    </row>
    <row r="269" spans="1:13" x14ac:dyDescent="0.3">
      <c r="A269" s="37" t="s">
        <v>57</v>
      </c>
      <c r="B269" s="38" t="s">
        <v>58</v>
      </c>
      <c r="C269" s="4"/>
      <c r="D269" s="104">
        <v>200</v>
      </c>
      <c r="E269" s="37">
        <v>200</v>
      </c>
      <c r="F269" s="37">
        <v>0.2</v>
      </c>
      <c r="G269" s="37">
        <v>0.2</v>
      </c>
      <c r="H269" s="37">
        <v>0</v>
      </c>
      <c r="I269" s="37">
        <v>0</v>
      </c>
      <c r="J269" s="37">
        <v>10.38</v>
      </c>
      <c r="K269" s="37">
        <v>10.38</v>
      </c>
      <c r="L269" s="37">
        <v>42.32</v>
      </c>
      <c r="M269" s="37">
        <v>42.32</v>
      </c>
    </row>
    <row r="270" spans="1:13" s="2" customFormat="1" x14ac:dyDescent="0.3">
      <c r="A270" s="33" t="s">
        <v>29</v>
      </c>
      <c r="B270" s="34" t="s">
        <v>30</v>
      </c>
      <c r="D270" s="30">
        <v>50</v>
      </c>
      <c r="E270" s="35">
        <v>50</v>
      </c>
      <c r="F270" s="69">
        <v>3.95</v>
      </c>
      <c r="G270" s="69">
        <v>3.95</v>
      </c>
      <c r="H270" s="69">
        <v>0.5</v>
      </c>
      <c r="I270" s="69">
        <v>0.5</v>
      </c>
      <c r="J270" s="69">
        <v>24.15</v>
      </c>
      <c r="K270" s="69">
        <v>24.15</v>
      </c>
      <c r="L270" s="69">
        <v>116.9</v>
      </c>
      <c r="M270" s="69">
        <v>116.9</v>
      </c>
    </row>
    <row r="271" spans="1:13" s="2" customFormat="1" x14ac:dyDescent="0.3">
      <c r="A271" s="35"/>
      <c r="B271" s="39" t="s">
        <v>32</v>
      </c>
      <c r="C271" s="40"/>
      <c r="D271" s="118">
        <f t="shared" ref="D271:M271" si="14">SUM(D267:D270)</f>
        <v>550</v>
      </c>
      <c r="E271" s="118">
        <f t="shared" si="14"/>
        <v>580</v>
      </c>
      <c r="F271" s="118">
        <f t="shared" si="14"/>
        <v>24.189999999999998</v>
      </c>
      <c r="G271" s="118">
        <f t="shared" si="14"/>
        <v>27.04</v>
      </c>
      <c r="H271" s="210">
        <f t="shared" si="14"/>
        <v>20.540000000000003</v>
      </c>
      <c r="I271" s="210">
        <f t="shared" si="14"/>
        <v>23.46</v>
      </c>
      <c r="J271" s="118">
        <f t="shared" si="14"/>
        <v>86.9</v>
      </c>
      <c r="K271" s="118">
        <f t="shared" si="14"/>
        <v>93.15</v>
      </c>
      <c r="L271" s="118">
        <f t="shared" si="14"/>
        <v>453.19000000000005</v>
      </c>
      <c r="M271" s="118">
        <f t="shared" si="14"/>
        <v>490.09000000000003</v>
      </c>
    </row>
    <row r="272" spans="1:13" s="2" customFormat="1" x14ac:dyDescent="0.3">
      <c r="A272" s="43"/>
      <c r="B272" s="119"/>
      <c r="C272" s="135"/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</row>
    <row r="273" spans="1:13" s="90" customFormat="1" ht="12" x14ac:dyDescent="0.25">
      <c r="A273" s="45"/>
      <c r="B273" s="46" t="s">
        <v>33</v>
      </c>
      <c r="C273" s="47"/>
      <c r="D273" s="48">
        <v>500</v>
      </c>
      <c r="E273" s="48">
        <v>550</v>
      </c>
      <c r="F273" s="136" t="s">
        <v>34</v>
      </c>
      <c r="G273" s="50" t="s">
        <v>35</v>
      </c>
      <c r="H273" s="49" t="s">
        <v>36</v>
      </c>
      <c r="I273" s="50" t="s">
        <v>37</v>
      </c>
      <c r="J273" s="86" t="s">
        <v>38</v>
      </c>
      <c r="K273" s="50" t="s">
        <v>39</v>
      </c>
      <c r="L273" s="89" t="s">
        <v>40</v>
      </c>
      <c r="M273" s="50" t="s">
        <v>41</v>
      </c>
    </row>
    <row r="274" spans="1:13" s="2" customFormat="1" ht="27.75" customHeight="1" x14ac:dyDescent="0.3">
      <c r="A274" s="5"/>
      <c r="B274" s="7"/>
      <c r="C274" s="8"/>
      <c r="D274" s="7"/>
      <c r="E274" s="60"/>
      <c r="F274" s="60"/>
      <c r="G274" s="8" t="s">
        <v>42</v>
      </c>
      <c r="H274" s="8"/>
      <c r="I274" s="60"/>
      <c r="J274" s="60"/>
      <c r="K274" s="60"/>
      <c r="L274" s="60"/>
      <c r="M274" s="103"/>
    </row>
    <row r="275" spans="1:13" s="2" customFormat="1" x14ac:dyDescent="0.3">
      <c r="A275" s="35" t="s">
        <v>215</v>
      </c>
      <c r="B275" s="61" t="s">
        <v>125</v>
      </c>
      <c r="C275" s="26"/>
      <c r="D275" s="35">
        <v>60</v>
      </c>
      <c r="E275" s="35">
        <v>100</v>
      </c>
      <c r="F275" s="35">
        <v>0.7</v>
      </c>
      <c r="G275" s="35">
        <v>1.1000000000000001</v>
      </c>
      <c r="H275" s="35">
        <v>0.1</v>
      </c>
      <c r="I275" s="35">
        <v>0.16</v>
      </c>
      <c r="J275" s="35">
        <v>2.2999999999999998</v>
      </c>
      <c r="K275" s="35">
        <v>3.83</v>
      </c>
      <c r="L275" s="35">
        <v>12.8</v>
      </c>
      <c r="M275" s="35">
        <v>21.33</v>
      </c>
    </row>
    <row r="276" spans="1:13" s="2" customFormat="1" x14ac:dyDescent="0.3">
      <c r="A276" s="72" t="s">
        <v>160</v>
      </c>
      <c r="B276" s="73" t="s">
        <v>84</v>
      </c>
      <c r="C276" s="157"/>
      <c r="D276" s="105">
        <v>250</v>
      </c>
      <c r="E276" s="106">
        <v>250</v>
      </c>
      <c r="F276" s="106">
        <v>2.4</v>
      </c>
      <c r="G276" s="81">
        <v>2.4</v>
      </c>
      <c r="H276" s="72">
        <v>6.4249999999999998</v>
      </c>
      <c r="I276" s="105">
        <v>6.4249999999999998</v>
      </c>
      <c r="J276" s="105">
        <v>16.52</v>
      </c>
      <c r="K276" s="106">
        <v>16.52</v>
      </c>
      <c r="L276" s="107">
        <v>133.32</v>
      </c>
      <c r="M276" s="106">
        <v>133.32</v>
      </c>
    </row>
    <row r="277" spans="1:13" s="2" customFormat="1" x14ac:dyDescent="0.3">
      <c r="A277" s="252" t="s">
        <v>190</v>
      </c>
      <c r="B277" s="262" t="s">
        <v>158</v>
      </c>
      <c r="C277" s="99"/>
      <c r="D277" s="99">
        <v>200</v>
      </c>
      <c r="E277" s="99">
        <v>200</v>
      </c>
      <c r="F277" s="100">
        <v>15.78</v>
      </c>
      <c r="G277" s="100">
        <v>15.78</v>
      </c>
      <c r="H277" s="29">
        <v>14.16</v>
      </c>
      <c r="I277" s="29">
        <v>14.16</v>
      </c>
      <c r="J277" s="29">
        <v>13.18</v>
      </c>
      <c r="K277" s="29">
        <v>13.18</v>
      </c>
      <c r="L277" s="158">
        <v>245.28</v>
      </c>
      <c r="M277" s="29">
        <v>245.28</v>
      </c>
    </row>
    <row r="278" spans="1:13" s="2" customFormat="1" x14ac:dyDescent="0.3">
      <c r="A278" s="72" t="s">
        <v>136</v>
      </c>
      <c r="B278" s="73" t="s">
        <v>133</v>
      </c>
      <c r="C278" s="157"/>
      <c r="D278" s="105">
        <v>200</v>
      </c>
      <c r="E278" s="106">
        <v>200</v>
      </c>
      <c r="F278" s="106">
        <v>0.6</v>
      </c>
      <c r="G278" s="82">
        <v>0.6</v>
      </c>
      <c r="H278" s="72">
        <v>0.2</v>
      </c>
      <c r="I278" s="72">
        <v>0.2</v>
      </c>
      <c r="J278" s="105">
        <v>15.2</v>
      </c>
      <c r="K278" s="106">
        <v>15.2</v>
      </c>
      <c r="L278" s="129">
        <v>65.3</v>
      </c>
      <c r="M278" s="106">
        <v>65.3</v>
      </c>
    </row>
    <row r="279" spans="1:13" s="2" customFormat="1" x14ac:dyDescent="0.3">
      <c r="A279" s="72" t="s">
        <v>29</v>
      </c>
      <c r="B279" s="73" t="s">
        <v>30</v>
      </c>
      <c r="C279" s="80"/>
      <c r="D279" s="72">
        <v>100</v>
      </c>
      <c r="E279" s="72">
        <v>100</v>
      </c>
      <c r="F279" s="72">
        <v>7.9</v>
      </c>
      <c r="G279" s="72">
        <v>7.9</v>
      </c>
      <c r="H279" s="72">
        <v>1</v>
      </c>
      <c r="I279" s="72">
        <v>1</v>
      </c>
      <c r="J279" s="72">
        <v>48.3</v>
      </c>
      <c r="K279" s="72">
        <v>48.3</v>
      </c>
      <c r="L279" s="72">
        <v>233.8</v>
      </c>
      <c r="M279" s="75">
        <v>233.8</v>
      </c>
    </row>
    <row r="280" spans="1:13" s="2" customFormat="1" ht="20.25" customHeight="1" x14ac:dyDescent="0.3">
      <c r="A280" s="78" t="s">
        <v>123</v>
      </c>
      <c r="B280" s="39" t="s">
        <v>159</v>
      </c>
      <c r="C280" s="115"/>
      <c r="D280" s="77">
        <v>30</v>
      </c>
      <c r="E280" s="77">
        <v>30</v>
      </c>
      <c r="F280" s="69">
        <v>0</v>
      </c>
      <c r="G280" s="69">
        <v>0</v>
      </c>
      <c r="H280" s="69">
        <v>0</v>
      </c>
      <c r="I280" s="69">
        <v>0</v>
      </c>
      <c r="J280" s="69">
        <v>23.8</v>
      </c>
      <c r="K280" s="69">
        <v>23.8</v>
      </c>
      <c r="L280" s="69">
        <v>96</v>
      </c>
      <c r="M280" s="69">
        <v>96</v>
      </c>
    </row>
    <row r="281" spans="1:13" x14ac:dyDescent="0.3">
      <c r="A281" s="35"/>
      <c r="B281" s="39" t="s">
        <v>32</v>
      </c>
      <c r="C281" s="26">
        <f>SUM(C267:C280)</f>
        <v>0</v>
      </c>
      <c r="D281" s="208">
        <f t="shared" ref="D281:M281" si="15">SUM(D275:D280)</f>
        <v>840</v>
      </c>
      <c r="E281" s="208">
        <f t="shared" si="15"/>
        <v>880</v>
      </c>
      <c r="F281" s="41">
        <f t="shared" si="15"/>
        <v>27.380000000000003</v>
      </c>
      <c r="G281" s="41">
        <f t="shared" si="15"/>
        <v>27.78</v>
      </c>
      <c r="H281" s="41">
        <f t="shared" si="15"/>
        <v>21.884999999999998</v>
      </c>
      <c r="I281" s="208">
        <f t="shared" si="15"/>
        <v>21.945</v>
      </c>
      <c r="J281" s="41">
        <f t="shared" si="15"/>
        <v>119.3</v>
      </c>
      <c r="K281" s="41">
        <f t="shared" si="15"/>
        <v>120.83</v>
      </c>
      <c r="L281" s="41">
        <f t="shared" si="15"/>
        <v>786.5</v>
      </c>
      <c r="M281" s="41">
        <f t="shared" si="15"/>
        <v>795.03</v>
      </c>
    </row>
    <row r="282" spans="1:13" s="52" customFormat="1" ht="12" x14ac:dyDescent="0.25">
      <c r="A282" s="132"/>
      <c r="B282" s="46" t="s">
        <v>47</v>
      </c>
      <c r="C282" s="83"/>
      <c r="D282" s="84">
        <v>700</v>
      </c>
      <c r="E282" s="84">
        <v>800</v>
      </c>
      <c r="F282" s="85" t="s">
        <v>48</v>
      </c>
      <c r="G282" s="86" t="s">
        <v>49</v>
      </c>
      <c r="H282" s="87" t="s">
        <v>50</v>
      </c>
      <c r="I282" s="86" t="s">
        <v>51</v>
      </c>
      <c r="J282" s="87" t="s">
        <v>52</v>
      </c>
      <c r="K282" s="86" t="s">
        <v>53</v>
      </c>
      <c r="L282" s="88" t="s">
        <v>54</v>
      </c>
      <c r="M282" s="89" t="s">
        <v>55</v>
      </c>
    </row>
    <row r="283" spans="1:13" x14ac:dyDescent="0.3">
      <c r="A283" s="5"/>
      <c r="B283" s="159"/>
      <c r="C283" s="160"/>
      <c r="D283" s="5"/>
      <c r="E283" s="5"/>
      <c r="F283" s="6"/>
      <c r="G283" s="6"/>
      <c r="H283" s="6"/>
      <c r="I283" s="6"/>
      <c r="J283" s="6"/>
      <c r="K283" s="6"/>
      <c r="L283" s="6"/>
      <c r="M283" s="6"/>
    </row>
    <row r="284" spans="1:13" x14ac:dyDescent="0.3">
      <c r="A284" s="5"/>
      <c r="B284" s="159"/>
      <c r="C284" s="160"/>
      <c r="D284" s="5"/>
      <c r="E284" s="5"/>
      <c r="F284" s="6"/>
      <c r="G284" s="6"/>
      <c r="H284" s="6"/>
      <c r="I284" s="6"/>
      <c r="J284" s="6"/>
      <c r="K284" s="6"/>
      <c r="L284" s="6"/>
      <c r="M284" s="6"/>
    </row>
    <row r="285" spans="1:13" x14ac:dyDescent="0.3">
      <c r="A285" s="5"/>
      <c r="B285" s="159"/>
      <c r="C285" s="160"/>
      <c r="D285" s="5"/>
      <c r="E285" s="5"/>
      <c r="F285" s="6"/>
      <c r="G285" s="6"/>
      <c r="H285" s="6"/>
      <c r="I285" s="6"/>
      <c r="J285" s="6"/>
      <c r="K285" s="6"/>
      <c r="L285" s="6"/>
      <c r="M285" s="6"/>
    </row>
    <row r="286" spans="1:13" x14ac:dyDescent="0.3">
      <c r="A286" s="5"/>
      <c r="B286" s="159"/>
      <c r="C286" s="160"/>
      <c r="D286" s="5"/>
      <c r="E286" s="5"/>
      <c r="F286" s="6"/>
      <c r="G286" s="6"/>
      <c r="H286" s="6"/>
      <c r="I286" s="6"/>
      <c r="J286" s="6"/>
      <c r="K286" s="6"/>
      <c r="L286" s="6"/>
      <c r="M286" s="6"/>
    </row>
    <row r="287" spans="1:13" x14ac:dyDescent="0.3">
      <c r="A287" s="5"/>
      <c r="B287" s="159"/>
      <c r="C287" s="160"/>
      <c r="D287" s="5"/>
      <c r="E287" s="5"/>
      <c r="F287" s="6"/>
      <c r="G287" s="6"/>
      <c r="H287" s="6"/>
      <c r="I287" s="6"/>
      <c r="J287" s="6"/>
      <c r="K287" s="6"/>
      <c r="L287" s="6"/>
      <c r="M287" s="6"/>
    </row>
    <row r="288" spans="1:13" ht="27.75" hidden="1" customHeight="1" x14ac:dyDescent="0.3">
      <c r="A288" s="5"/>
      <c r="B288" s="159"/>
      <c r="C288" s="160"/>
      <c r="D288" s="5"/>
      <c r="E288" s="5"/>
      <c r="F288" s="6"/>
      <c r="G288" s="6"/>
      <c r="H288" s="6"/>
      <c r="I288" s="6"/>
      <c r="J288" s="6"/>
      <c r="K288" s="6"/>
      <c r="L288" s="6"/>
      <c r="M288" s="6"/>
    </row>
    <row r="289" spans="1:13" ht="21" customHeight="1" x14ac:dyDescent="0.3">
      <c r="A289" s="5"/>
      <c r="B289" s="159"/>
      <c r="C289" s="160"/>
      <c r="D289" s="5"/>
      <c r="E289" s="5"/>
      <c r="F289" s="6"/>
      <c r="G289" s="6"/>
      <c r="H289" s="6"/>
      <c r="I289" s="6"/>
      <c r="J289" s="6"/>
      <c r="K289" s="6"/>
      <c r="L289" s="6"/>
      <c r="M289" s="6"/>
    </row>
    <row r="290" spans="1:13" x14ac:dyDescent="0.3">
      <c r="A290" s="5"/>
      <c r="B290" s="59"/>
      <c r="C290" s="60"/>
      <c r="D290" s="117"/>
      <c r="E290" s="117"/>
      <c r="F290" s="6"/>
      <c r="G290" s="6"/>
      <c r="H290" s="6"/>
      <c r="I290" s="6"/>
      <c r="J290" s="6"/>
      <c r="K290" s="6"/>
      <c r="L290" s="6"/>
      <c r="M290" s="6"/>
    </row>
    <row r="291" spans="1:13" x14ac:dyDescent="0.3">
      <c r="A291" s="5"/>
      <c r="B291" s="59"/>
      <c r="C291" s="60"/>
      <c r="D291" s="117"/>
      <c r="E291" s="117"/>
      <c r="F291" s="6"/>
      <c r="G291" s="6"/>
      <c r="H291" s="6"/>
      <c r="I291" s="6"/>
      <c r="J291" s="6"/>
      <c r="K291" s="6"/>
      <c r="L291" s="6"/>
      <c r="M291" s="6"/>
    </row>
    <row r="292" spans="1:13" x14ac:dyDescent="0.3">
      <c r="B292" s="2" t="s">
        <v>0</v>
      </c>
      <c r="D292" s="5"/>
      <c r="E292" s="5"/>
      <c r="F292" s="6"/>
      <c r="G292" s="6"/>
      <c r="H292" s="6"/>
      <c r="I292" s="290" t="s">
        <v>1</v>
      </c>
      <c r="J292" s="290"/>
      <c r="K292" s="290"/>
      <c r="L292" s="6"/>
      <c r="M292" s="2"/>
    </row>
    <row r="293" spans="1:13" ht="19.5" customHeight="1" x14ac:dyDescent="0.3">
      <c r="B293" s="2" t="s">
        <v>2</v>
      </c>
      <c r="D293" s="5"/>
      <c r="E293" s="5"/>
      <c r="F293" s="6"/>
      <c r="G293" s="6"/>
      <c r="H293" s="6"/>
      <c r="I293" s="290" t="s">
        <v>3</v>
      </c>
      <c r="J293" s="290"/>
      <c r="K293" s="290"/>
      <c r="L293" s="290"/>
      <c r="M293" s="2"/>
    </row>
    <row r="294" spans="1:13" s="93" customFormat="1" ht="26.25" customHeight="1" x14ac:dyDescent="0.3">
      <c r="A294" s="1"/>
      <c r="B294" s="7" t="s">
        <v>4</v>
      </c>
      <c r="C294" s="8"/>
      <c r="D294" s="5"/>
      <c r="E294" s="5"/>
      <c r="F294" s="6"/>
      <c r="G294" s="6"/>
      <c r="H294" s="6"/>
      <c r="I294" s="290" t="s">
        <v>5</v>
      </c>
      <c r="J294" s="290"/>
      <c r="K294" s="290"/>
      <c r="L294" s="290"/>
      <c r="M294" s="2"/>
    </row>
    <row r="295" spans="1:13" ht="15" customHeight="1" x14ac:dyDescent="0.3">
      <c r="A295" s="5"/>
      <c r="B295" s="59"/>
      <c r="C295" s="60"/>
      <c r="D295" s="117"/>
      <c r="E295" s="117"/>
      <c r="F295" s="6"/>
      <c r="G295" s="6"/>
      <c r="H295" s="6"/>
      <c r="I295" s="6"/>
      <c r="J295" s="6"/>
      <c r="K295" s="6"/>
      <c r="L295" s="6"/>
      <c r="M295" s="6"/>
    </row>
    <row r="296" spans="1:13" ht="15" customHeight="1" x14ac:dyDescent="0.3">
      <c r="A296" s="5"/>
      <c r="B296" s="59"/>
      <c r="C296" s="60"/>
      <c r="D296" s="117"/>
      <c r="E296" s="117"/>
      <c r="F296" s="6"/>
      <c r="G296" s="6"/>
      <c r="H296" s="6"/>
      <c r="I296" s="6"/>
      <c r="J296" s="6"/>
      <c r="K296" s="6"/>
      <c r="L296" s="6"/>
      <c r="M296" s="6"/>
    </row>
    <row r="297" spans="1:13" x14ac:dyDescent="0.25">
      <c r="A297" s="291" t="s">
        <v>178</v>
      </c>
      <c r="B297" s="291"/>
      <c r="C297" s="291"/>
      <c r="D297" s="291"/>
      <c r="E297" s="291"/>
      <c r="F297" s="291"/>
      <c r="G297" s="291"/>
      <c r="H297" s="291"/>
      <c r="I297" s="291"/>
      <c r="J297" s="291"/>
      <c r="K297" s="291"/>
      <c r="L297" s="291"/>
      <c r="M297" s="13"/>
    </row>
    <row r="298" spans="1:13" x14ac:dyDescent="0.3">
      <c r="A298" s="17" t="s">
        <v>12</v>
      </c>
      <c r="B298" s="18" t="s">
        <v>13</v>
      </c>
      <c r="C298" s="302" t="s">
        <v>14</v>
      </c>
      <c r="D298" s="305" t="s">
        <v>15</v>
      </c>
      <c r="E298" s="294"/>
      <c r="F298" s="292" t="s">
        <v>16</v>
      </c>
      <c r="G298" s="293"/>
      <c r="H298" s="293"/>
      <c r="I298" s="293"/>
      <c r="J298" s="293"/>
      <c r="K298" s="294"/>
      <c r="L298" s="281" t="s">
        <v>17</v>
      </c>
      <c r="M298" s="295"/>
    </row>
    <row r="299" spans="1:13" x14ac:dyDescent="0.3">
      <c r="A299" s="19" t="s">
        <v>18</v>
      </c>
      <c r="B299" s="20"/>
      <c r="C299" s="303"/>
      <c r="D299" s="306"/>
      <c r="E299" s="307"/>
      <c r="F299" s="281" t="s">
        <v>19</v>
      </c>
      <c r="G299" s="295"/>
      <c r="H299" s="281" t="s">
        <v>20</v>
      </c>
      <c r="I299" s="282"/>
      <c r="J299" s="283" t="s">
        <v>21</v>
      </c>
      <c r="K299" s="284"/>
      <c r="L299" s="283" t="s">
        <v>22</v>
      </c>
      <c r="M299" s="284"/>
    </row>
    <row r="300" spans="1:13" ht="15" customHeight="1" x14ac:dyDescent="0.3">
      <c r="A300" s="21">
        <v>1</v>
      </c>
      <c r="B300" s="22">
        <v>2</v>
      </c>
      <c r="C300" s="304"/>
      <c r="D300" s="35" t="s">
        <v>23</v>
      </c>
      <c r="E300" s="35" t="s">
        <v>24</v>
      </c>
      <c r="F300" s="35" t="s">
        <v>23</v>
      </c>
      <c r="G300" s="35" t="s">
        <v>24</v>
      </c>
      <c r="H300" s="35" t="s">
        <v>23</v>
      </c>
      <c r="I300" s="35" t="s">
        <v>24</v>
      </c>
      <c r="J300" s="35" t="s">
        <v>23</v>
      </c>
      <c r="K300" s="35" t="s">
        <v>24</v>
      </c>
      <c r="L300" s="35" t="s">
        <v>23</v>
      </c>
      <c r="M300" s="35" t="s">
        <v>24</v>
      </c>
    </row>
    <row r="301" spans="1:13" x14ac:dyDescent="0.3">
      <c r="A301" s="5"/>
      <c r="B301" s="7" t="s">
        <v>96</v>
      </c>
      <c r="C301" s="8"/>
      <c r="D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1:13" x14ac:dyDescent="0.3">
      <c r="C302" s="2"/>
      <c r="D302" s="2"/>
      <c r="E302" s="2"/>
      <c r="F302" s="285" t="s">
        <v>26</v>
      </c>
      <c r="G302" s="285"/>
      <c r="H302" s="285"/>
      <c r="I302" s="24"/>
      <c r="J302" s="24"/>
      <c r="K302" s="24"/>
      <c r="L302" s="5"/>
      <c r="M302" s="5"/>
    </row>
    <row r="303" spans="1:13" ht="28.8" x14ac:dyDescent="0.3">
      <c r="A303" s="161" t="s">
        <v>161</v>
      </c>
      <c r="B303" s="148" t="s">
        <v>124</v>
      </c>
      <c r="C303" s="28"/>
      <c r="D303" s="35">
        <v>200</v>
      </c>
      <c r="E303" s="35">
        <v>250</v>
      </c>
      <c r="F303" s="162">
        <v>4.38</v>
      </c>
      <c r="G303" s="162">
        <v>5.47</v>
      </c>
      <c r="H303" s="162">
        <v>3.8</v>
      </c>
      <c r="I303" s="162">
        <v>4.75</v>
      </c>
      <c r="J303" s="162">
        <v>14.36</v>
      </c>
      <c r="K303" s="162">
        <v>17.96</v>
      </c>
      <c r="L303" s="162">
        <v>120</v>
      </c>
      <c r="M303" s="162">
        <v>150</v>
      </c>
    </row>
    <row r="304" spans="1:13" x14ac:dyDescent="0.3">
      <c r="A304" s="33" t="s">
        <v>66</v>
      </c>
      <c r="B304" s="39" t="s">
        <v>67</v>
      </c>
      <c r="C304" s="26"/>
      <c r="D304" s="35">
        <v>200</v>
      </c>
      <c r="E304" s="35">
        <v>200</v>
      </c>
      <c r="F304" s="146">
        <v>0.3</v>
      </c>
      <c r="G304" s="146">
        <v>0.3</v>
      </c>
      <c r="H304" s="146">
        <v>0</v>
      </c>
      <c r="I304" s="146">
        <v>0</v>
      </c>
      <c r="J304" s="146">
        <v>10.58</v>
      </c>
      <c r="K304" s="146">
        <v>10.58</v>
      </c>
      <c r="L304" s="146">
        <v>43.52</v>
      </c>
      <c r="M304" s="146">
        <v>43.52</v>
      </c>
    </row>
    <row r="305" spans="1:13" x14ac:dyDescent="0.3">
      <c r="A305" s="33" t="s">
        <v>29</v>
      </c>
      <c r="B305" s="34" t="s">
        <v>30</v>
      </c>
      <c r="C305" s="30"/>
      <c r="D305" s="77">
        <v>50</v>
      </c>
      <c r="E305" s="77">
        <v>50</v>
      </c>
      <c r="F305" s="69">
        <v>3.95</v>
      </c>
      <c r="G305" s="36">
        <v>3.95</v>
      </c>
      <c r="H305" s="69">
        <v>0.5</v>
      </c>
      <c r="I305" s="69">
        <v>0.5</v>
      </c>
      <c r="J305" s="69">
        <v>24.15</v>
      </c>
      <c r="K305" s="36">
        <v>24.15</v>
      </c>
      <c r="L305" s="69">
        <v>116.9</v>
      </c>
      <c r="M305" s="36">
        <v>116.9</v>
      </c>
    </row>
    <row r="306" spans="1:13" s="2" customFormat="1" x14ac:dyDescent="0.3">
      <c r="A306" s="33" t="s">
        <v>199</v>
      </c>
      <c r="B306" s="267" t="s">
        <v>198</v>
      </c>
      <c r="C306" s="30"/>
      <c r="D306" s="37">
        <v>70</v>
      </c>
      <c r="E306" s="37">
        <v>70</v>
      </c>
      <c r="F306" s="37">
        <v>2.83</v>
      </c>
      <c r="G306" s="37">
        <v>2.83</v>
      </c>
      <c r="H306" s="37">
        <v>2.56</v>
      </c>
      <c r="I306" s="37">
        <v>2.56</v>
      </c>
      <c r="J306" s="37">
        <v>22.11</v>
      </c>
      <c r="K306" s="37">
        <v>22.11</v>
      </c>
      <c r="L306" s="37">
        <v>122.8</v>
      </c>
      <c r="M306" s="37">
        <v>122.8</v>
      </c>
    </row>
    <row r="307" spans="1:13" x14ac:dyDescent="0.3">
      <c r="A307" s="35"/>
      <c r="B307" s="39" t="s">
        <v>32</v>
      </c>
      <c r="C307" s="40"/>
      <c r="D307" s="118">
        <f>SUM(D303:D306)</f>
        <v>520</v>
      </c>
      <c r="E307" s="118">
        <f t="shared" ref="E307:M307" si="16">SUM(E303:E306)</f>
        <v>570</v>
      </c>
      <c r="F307" s="118">
        <f t="shared" si="16"/>
        <v>11.459999999999999</v>
      </c>
      <c r="G307" s="118">
        <f t="shared" si="16"/>
        <v>12.549999999999999</v>
      </c>
      <c r="H307" s="118">
        <f t="shared" si="16"/>
        <v>6.8599999999999994</v>
      </c>
      <c r="I307" s="118">
        <f>SUM(I303:I306)</f>
        <v>7.8100000000000005</v>
      </c>
      <c r="J307" s="118">
        <f>SUM(J303:J306)</f>
        <v>71.199999999999989</v>
      </c>
      <c r="K307" s="118">
        <f>SUM(K303:K306)</f>
        <v>74.8</v>
      </c>
      <c r="L307" s="118">
        <f t="shared" si="16"/>
        <v>403.22</v>
      </c>
      <c r="M307" s="118">
        <f t="shared" si="16"/>
        <v>433.22</v>
      </c>
    </row>
    <row r="308" spans="1:13" s="2" customFormat="1" ht="15" customHeight="1" x14ac:dyDescent="0.3">
      <c r="A308" s="43"/>
      <c r="B308" s="163"/>
      <c r="C308" s="135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</row>
    <row r="309" spans="1:13" s="90" customFormat="1" ht="21" customHeight="1" x14ac:dyDescent="0.25">
      <c r="A309" s="45"/>
      <c r="B309" s="46" t="s">
        <v>33</v>
      </c>
      <c r="C309" s="47"/>
      <c r="D309" s="48">
        <v>500</v>
      </c>
      <c r="E309" s="48">
        <v>550</v>
      </c>
      <c r="F309" s="49" t="s">
        <v>34</v>
      </c>
      <c r="G309" s="50" t="s">
        <v>35</v>
      </c>
      <c r="H309" s="49" t="s">
        <v>36</v>
      </c>
      <c r="I309" s="50" t="s">
        <v>37</v>
      </c>
      <c r="J309" s="49" t="s">
        <v>38</v>
      </c>
      <c r="K309" s="50" t="s">
        <v>39</v>
      </c>
      <c r="L309" s="51" t="s">
        <v>40</v>
      </c>
      <c r="M309" s="50" t="s">
        <v>41</v>
      </c>
    </row>
    <row r="310" spans="1:13" s="2" customFormat="1" ht="24.75" customHeight="1" x14ac:dyDescent="0.3">
      <c r="A310" s="5"/>
      <c r="B310" s="59"/>
      <c r="C310" s="60"/>
      <c r="D310" s="59"/>
      <c r="E310" s="60"/>
      <c r="F310" s="60"/>
      <c r="G310" s="8" t="s">
        <v>42</v>
      </c>
      <c r="H310" s="8"/>
      <c r="I310" s="8"/>
      <c r="J310" s="8"/>
      <c r="K310" s="8"/>
      <c r="L310" s="8"/>
      <c r="M310" s="103"/>
    </row>
    <row r="311" spans="1:13" s="2" customFormat="1" ht="36" customHeight="1" x14ac:dyDescent="0.3">
      <c r="A311" s="137" t="s">
        <v>212</v>
      </c>
      <c r="B311" s="138" t="s">
        <v>76</v>
      </c>
      <c r="C311" s="139"/>
      <c r="D311" s="137">
        <v>60</v>
      </c>
      <c r="E311" s="137">
        <v>100</v>
      </c>
      <c r="F311" s="137">
        <v>0.6</v>
      </c>
      <c r="G311" s="137">
        <v>1</v>
      </c>
      <c r="H311" s="137">
        <v>3.64</v>
      </c>
      <c r="I311" s="137">
        <v>6.07</v>
      </c>
      <c r="J311" s="137">
        <v>2.0699999999999998</v>
      </c>
      <c r="K311" s="137">
        <v>3.45</v>
      </c>
      <c r="L311" s="137">
        <v>42.42</v>
      </c>
      <c r="M311" s="137">
        <v>70.7</v>
      </c>
    </row>
    <row r="312" spans="1:13" s="2" customFormat="1" ht="18" customHeight="1" x14ac:dyDescent="0.3">
      <c r="A312" s="277" t="s">
        <v>218</v>
      </c>
      <c r="B312" s="98" t="s">
        <v>162</v>
      </c>
      <c r="C312" s="99"/>
      <c r="D312" s="69">
        <v>250</v>
      </c>
      <c r="E312" s="69">
        <v>250</v>
      </c>
      <c r="F312" s="99">
        <v>4.76</v>
      </c>
      <c r="G312" s="164">
        <v>4.76</v>
      </c>
      <c r="H312" s="164">
        <v>3.28</v>
      </c>
      <c r="I312" s="164">
        <v>3.28</v>
      </c>
      <c r="J312" s="164">
        <v>13.75</v>
      </c>
      <c r="K312" s="164">
        <v>13.75</v>
      </c>
      <c r="L312" s="164">
        <v>113.7</v>
      </c>
      <c r="M312" s="164">
        <v>113.7</v>
      </c>
    </row>
    <row r="313" spans="1:13" s="2" customFormat="1" ht="18.75" customHeight="1" x14ac:dyDescent="0.3">
      <c r="A313" s="26" t="s">
        <v>191</v>
      </c>
      <c r="B313" s="27" t="s">
        <v>99</v>
      </c>
      <c r="C313" s="28"/>
      <c r="D313" s="28">
        <v>200</v>
      </c>
      <c r="E313" s="28">
        <v>250</v>
      </c>
      <c r="F313" s="29">
        <v>14.7</v>
      </c>
      <c r="G313" s="29">
        <v>18.37</v>
      </c>
      <c r="H313" s="29">
        <v>22.7</v>
      </c>
      <c r="I313" s="29">
        <v>28.4</v>
      </c>
      <c r="J313" s="29">
        <v>23.2</v>
      </c>
      <c r="K313" s="29">
        <v>28.8</v>
      </c>
      <c r="L313" s="29">
        <v>350</v>
      </c>
      <c r="M313" s="29">
        <v>437.5</v>
      </c>
    </row>
    <row r="314" spans="1:13" s="2" customFormat="1" ht="16.5" customHeight="1" x14ac:dyDescent="0.3">
      <c r="A314" s="165" t="s">
        <v>122</v>
      </c>
      <c r="B314" s="166" t="s">
        <v>120</v>
      </c>
      <c r="C314" s="167"/>
      <c r="D314" s="165">
        <v>200</v>
      </c>
      <c r="E314" s="165">
        <v>200</v>
      </c>
      <c r="F314" s="165">
        <v>0.4</v>
      </c>
      <c r="G314" s="165">
        <v>0.4</v>
      </c>
      <c r="H314" s="165">
        <v>0.1</v>
      </c>
      <c r="I314" s="165">
        <v>0.1</v>
      </c>
      <c r="J314" s="165">
        <v>18.399999999999999</v>
      </c>
      <c r="K314" s="165">
        <v>18.399999999999999</v>
      </c>
      <c r="L314" s="168">
        <v>75.8</v>
      </c>
      <c r="M314" s="37">
        <v>75.8</v>
      </c>
    </row>
    <row r="315" spans="1:13" s="2" customFormat="1" ht="18" customHeight="1" x14ac:dyDescent="0.3">
      <c r="A315" s="72" t="s">
        <v>29</v>
      </c>
      <c r="B315" s="76" t="s">
        <v>30</v>
      </c>
      <c r="C315" s="28"/>
      <c r="D315" s="81">
        <v>90</v>
      </c>
      <c r="E315" s="72">
        <v>100</v>
      </c>
      <c r="F315" s="72">
        <v>7.11</v>
      </c>
      <c r="G315" s="72">
        <v>7.9</v>
      </c>
      <c r="H315" s="72">
        <v>0.9</v>
      </c>
      <c r="I315" s="72">
        <v>1</v>
      </c>
      <c r="J315" s="72">
        <v>43.47</v>
      </c>
      <c r="K315" s="72">
        <v>48.3</v>
      </c>
      <c r="L315" s="72">
        <v>210.42</v>
      </c>
      <c r="M315" s="75">
        <v>233.8</v>
      </c>
    </row>
    <row r="316" spans="1:13" s="2" customFormat="1" ht="22.5" customHeight="1" x14ac:dyDescent="0.3">
      <c r="A316" s="78" t="s">
        <v>62</v>
      </c>
      <c r="B316" s="148" t="s">
        <v>163</v>
      </c>
      <c r="C316" s="169"/>
      <c r="D316" s="77">
        <v>50</v>
      </c>
      <c r="E316" s="77">
        <v>50</v>
      </c>
      <c r="F316" s="69">
        <v>0.4</v>
      </c>
      <c r="G316" s="69">
        <v>0.4</v>
      </c>
      <c r="H316" s="69">
        <v>0.1</v>
      </c>
      <c r="I316" s="69">
        <v>0.1</v>
      </c>
      <c r="J316" s="69">
        <v>39.9</v>
      </c>
      <c r="K316" s="69">
        <v>39.9</v>
      </c>
      <c r="L316" s="69">
        <v>162.1</v>
      </c>
      <c r="M316" s="69">
        <v>162.1</v>
      </c>
    </row>
    <row r="317" spans="1:13" s="2" customFormat="1" x14ac:dyDescent="0.3">
      <c r="A317" s="35"/>
      <c r="B317" s="170" t="s">
        <v>97</v>
      </c>
      <c r="C317" s="40">
        <f>SUM(C303:C316)</f>
        <v>0</v>
      </c>
      <c r="D317" s="214">
        <f t="shared" ref="D317:M317" si="17">SUM(D311:D316)</f>
        <v>850</v>
      </c>
      <c r="E317" s="214">
        <f t="shared" si="17"/>
        <v>950</v>
      </c>
      <c r="F317" s="215">
        <f t="shared" si="17"/>
        <v>27.969999999999995</v>
      </c>
      <c r="G317" s="171">
        <f t="shared" si="17"/>
        <v>32.83</v>
      </c>
      <c r="H317" s="215">
        <f t="shared" si="17"/>
        <v>30.72</v>
      </c>
      <c r="I317" s="215">
        <f t="shared" si="17"/>
        <v>38.950000000000003</v>
      </c>
      <c r="J317" s="215">
        <f t="shared" si="17"/>
        <v>140.79</v>
      </c>
      <c r="K317" s="171">
        <f t="shared" si="17"/>
        <v>152.6</v>
      </c>
      <c r="L317" s="172">
        <f t="shared" si="17"/>
        <v>954.43999999999994</v>
      </c>
      <c r="M317" s="172">
        <f t="shared" si="17"/>
        <v>1093.5999999999999</v>
      </c>
    </row>
    <row r="318" spans="1:13" s="90" customFormat="1" ht="12" x14ac:dyDescent="0.25">
      <c r="A318" s="173"/>
      <c r="B318" s="174" t="s">
        <v>47</v>
      </c>
      <c r="C318" s="83"/>
      <c r="D318" s="84">
        <v>700</v>
      </c>
      <c r="E318" s="84">
        <v>800</v>
      </c>
      <c r="F318" s="175" t="s">
        <v>48</v>
      </c>
      <c r="G318" s="49" t="s">
        <v>49</v>
      </c>
      <c r="H318" s="175" t="s">
        <v>50</v>
      </c>
      <c r="I318" s="49" t="s">
        <v>51</v>
      </c>
      <c r="J318" s="175" t="s">
        <v>52</v>
      </c>
      <c r="K318" s="49" t="s">
        <v>53</v>
      </c>
      <c r="L318" s="176" t="s">
        <v>54</v>
      </c>
      <c r="M318" s="51" t="s">
        <v>55</v>
      </c>
    </row>
    <row r="319" spans="1:13" s="2" customFormat="1" x14ac:dyDescent="0.3">
      <c r="A319" s="5"/>
      <c r="B319" s="53"/>
      <c r="C319" s="177"/>
      <c r="D319" s="178"/>
      <c r="E319" s="178"/>
      <c r="F319" s="179"/>
      <c r="G319" s="56"/>
      <c r="H319" s="179"/>
      <c r="I319" s="56"/>
      <c r="J319" s="179"/>
      <c r="K319" s="56"/>
      <c r="L319" s="180"/>
      <c r="M319" s="58"/>
    </row>
    <row r="320" spans="1:13" s="2" customFormat="1" x14ac:dyDescent="0.3">
      <c r="B320" s="53"/>
      <c r="C320" s="177"/>
      <c r="D320" s="178"/>
      <c r="E320" s="178"/>
      <c r="F320" s="179"/>
      <c r="G320" s="56"/>
      <c r="H320" s="179"/>
      <c r="I320" s="56"/>
      <c r="J320" s="179"/>
      <c r="K320" s="56"/>
      <c r="L320" s="180"/>
      <c r="M320" s="58"/>
    </row>
    <row r="321" spans="1:13" x14ac:dyDescent="0.3">
      <c r="A321" s="5"/>
      <c r="B321" s="53"/>
      <c r="C321" s="177"/>
      <c r="D321" s="178"/>
      <c r="E321" s="178"/>
      <c r="F321" s="179"/>
      <c r="G321" s="56"/>
      <c r="H321" s="179"/>
      <c r="I321" s="56"/>
      <c r="J321" s="179"/>
      <c r="K321" s="56"/>
      <c r="L321" s="180"/>
      <c r="M321" s="58"/>
    </row>
    <row r="322" spans="1:13" ht="12.75" customHeight="1" x14ac:dyDescent="0.3">
      <c r="A322" s="5"/>
      <c r="B322" s="53"/>
      <c r="C322" s="177"/>
      <c r="D322" s="178"/>
      <c r="E322" s="178"/>
      <c r="F322" s="179"/>
      <c r="G322" s="56"/>
      <c r="H322" s="179"/>
      <c r="I322" s="56"/>
      <c r="J322" s="179"/>
      <c r="K322" s="5"/>
      <c r="L322" s="180"/>
      <c r="M322" s="58"/>
    </row>
    <row r="323" spans="1:13" ht="15" hidden="1" customHeight="1" x14ac:dyDescent="0.3">
      <c r="A323" s="5"/>
      <c r="B323" s="91"/>
      <c r="C323" s="92"/>
      <c r="D323" s="5"/>
      <c r="E323" s="5"/>
      <c r="F323" s="57"/>
      <c r="G323" s="57"/>
      <c r="H323" s="57"/>
      <c r="I323" s="57"/>
      <c r="J323" s="57"/>
      <c r="K323" s="57"/>
      <c r="L323" s="57"/>
      <c r="M323" s="57"/>
    </row>
    <row r="324" spans="1:13" x14ac:dyDescent="0.3">
      <c r="A324" s="5"/>
      <c r="B324" s="91"/>
      <c r="C324" s="92"/>
      <c r="D324" s="5"/>
      <c r="E324" s="5"/>
      <c r="F324" s="57"/>
      <c r="G324" s="57"/>
      <c r="H324" s="57"/>
      <c r="I324" s="57"/>
      <c r="J324" s="57"/>
      <c r="K324" s="57"/>
      <c r="L324" s="57"/>
      <c r="M324" s="57"/>
    </row>
    <row r="325" spans="1:13" x14ac:dyDescent="0.3">
      <c r="A325" s="5"/>
      <c r="B325" s="91"/>
      <c r="C325" s="92"/>
      <c r="D325" s="5"/>
      <c r="E325" s="5"/>
      <c r="F325" s="57"/>
      <c r="G325" s="57"/>
      <c r="H325" s="57"/>
      <c r="I325" s="57"/>
      <c r="J325" s="57"/>
      <c r="K325" s="57"/>
      <c r="L325" s="57"/>
      <c r="M325" s="57"/>
    </row>
    <row r="326" spans="1:13" x14ac:dyDescent="0.3">
      <c r="A326" s="5"/>
      <c r="B326" s="91"/>
      <c r="C326" s="92"/>
      <c r="D326" s="5"/>
      <c r="E326" s="5"/>
      <c r="F326" s="57"/>
      <c r="G326" s="57"/>
      <c r="H326" s="57"/>
      <c r="I326" s="57"/>
      <c r="J326" s="57"/>
      <c r="K326" s="57"/>
      <c r="L326" s="57"/>
      <c r="M326" s="57"/>
    </row>
    <row r="327" spans="1:13" x14ac:dyDescent="0.3">
      <c r="B327" s="2" t="s">
        <v>0</v>
      </c>
      <c r="D327" s="5"/>
      <c r="E327" s="5"/>
      <c r="F327" s="6"/>
      <c r="G327" s="6"/>
      <c r="H327" s="6"/>
      <c r="I327" s="290" t="s">
        <v>1</v>
      </c>
      <c r="J327" s="290"/>
      <c r="K327" s="290"/>
      <c r="L327" s="6"/>
      <c r="M327" s="2"/>
    </row>
    <row r="328" spans="1:13" ht="18" customHeight="1" x14ac:dyDescent="0.3">
      <c r="B328" s="2" t="s">
        <v>2</v>
      </c>
      <c r="D328" s="5"/>
      <c r="E328" s="5"/>
      <c r="F328" s="6"/>
      <c r="G328" s="6"/>
      <c r="H328" s="6"/>
      <c r="I328" s="290" t="s">
        <v>3</v>
      </c>
      <c r="J328" s="290"/>
      <c r="K328" s="290"/>
      <c r="L328" s="290"/>
      <c r="M328" s="2"/>
    </row>
    <row r="329" spans="1:13" s="93" customFormat="1" ht="22.5" customHeight="1" x14ac:dyDescent="0.3">
      <c r="A329" s="1"/>
      <c r="B329" s="7" t="s">
        <v>4</v>
      </c>
      <c r="C329" s="8"/>
      <c r="D329" s="5"/>
      <c r="E329" s="5"/>
      <c r="F329" s="6"/>
      <c r="G329" s="6"/>
      <c r="H329" s="6"/>
      <c r="I329" s="290" t="s">
        <v>5</v>
      </c>
      <c r="J329" s="290"/>
      <c r="K329" s="290"/>
      <c r="L329" s="290"/>
      <c r="M329" s="2"/>
    </row>
    <row r="330" spans="1:13" ht="15" customHeight="1" x14ac:dyDescent="0.3">
      <c r="A330" s="5"/>
      <c r="B330" s="59"/>
      <c r="C330" s="60"/>
      <c r="D330" s="5"/>
      <c r="E330" s="5"/>
      <c r="F330" s="6"/>
      <c r="G330" s="6"/>
      <c r="H330" s="6"/>
      <c r="I330" s="6"/>
      <c r="J330" s="6"/>
      <c r="K330" s="6"/>
      <c r="L330" s="6"/>
      <c r="M330" s="6"/>
    </row>
    <row r="331" spans="1:13" x14ac:dyDescent="0.25">
      <c r="A331" s="291" t="s">
        <v>178</v>
      </c>
      <c r="B331" s="291"/>
      <c r="C331" s="291"/>
      <c r="D331" s="291"/>
      <c r="E331" s="291"/>
      <c r="F331" s="291"/>
      <c r="G331" s="291"/>
      <c r="H331" s="291"/>
      <c r="I331" s="291"/>
      <c r="J331" s="291"/>
      <c r="K331" s="291"/>
      <c r="L331" s="291"/>
      <c r="M331" s="13"/>
    </row>
    <row r="332" spans="1:13" x14ac:dyDescent="0.3">
      <c r="A332" s="5"/>
      <c r="B332" s="59"/>
      <c r="C332" s="60"/>
      <c r="D332" s="117"/>
      <c r="E332" s="117"/>
      <c r="F332" s="6"/>
      <c r="G332" s="6"/>
      <c r="H332" s="6"/>
      <c r="I332" s="6"/>
      <c r="J332" s="6"/>
      <c r="K332" s="6"/>
      <c r="L332" s="6"/>
      <c r="M332" s="6"/>
    </row>
    <row r="333" spans="1:13" x14ac:dyDescent="0.3">
      <c r="A333" s="17" t="s">
        <v>12</v>
      </c>
      <c r="B333" s="94" t="s">
        <v>13</v>
      </c>
      <c r="C333" s="296" t="s">
        <v>14</v>
      </c>
      <c r="D333" s="299" t="s">
        <v>15</v>
      </c>
      <c r="E333" s="294"/>
      <c r="F333" s="292" t="s">
        <v>16</v>
      </c>
      <c r="G333" s="293"/>
      <c r="H333" s="293"/>
      <c r="I333" s="293"/>
      <c r="J333" s="293"/>
      <c r="K333" s="294"/>
      <c r="L333" s="281" t="s">
        <v>17</v>
      </c>
      <c r="M333" s="295"/>
    </row>
    <row r="334" spans="1:13" ht="14.25" customHeight="1" x14ac:dyDescent="0.3">
      <c r="A334" s="19" t="s">
        <v>18</v>
      </c>
      <c r="B334" s="95"/>
      <c r="C334" s="297"/>
      <c r="D334" s="300"/>
      <c r="E334" s="301"/>
      <c r="F334" s="281" t="s">
        <v>19</v>
      </c>
      <c r="G334" s="295"/>
      <c r="H334" s="281" t="s">
        <v>20</v>
      </c>
      <c r="I334" s="282"/>
      <c r="J334" s="283" t="s">
        <v>21</v>
      </c>
      <c r="K334" s="284"/>
      <c r="L334" s="283" t="s">
        <v>22</v>
      </c>
      <c r="M334" s="284"/>
    </row>
    <row r="335" spans="1:13" ht="15" customHeight="1" x14ac:dyDescent="0.3">
      <c r="A335" s="21">
        <v>1</v>
      </c>
      <c r="B335" s="22">
        <v>2</v>
      </c>
      <c r="C335" s="298"/>
      <c r="D335" s="35" t="s">
        <v>23</v>
      </c>
      <c r="E335" s="35" t="s">
        <v>24</v>
      </c>
      <c r="F335" s="35" t="s">
        <v>23</v>
      </c>
      <c r="G335" s="35" t="s">
        <v>24</v>
      </c>
      <c r="H335" s="35" t="s">
        <v>23</v>
      </c>
      <c r="I335" s="35" t="s">
        <v>24</v>
      </c>
      <c r="J335" s="35" t="s">
        <v>23</v>
      </c>
      <c r="K335" s="35" t="s">
        <v>24</v>
      </c>
      <c r="L335" s="35" t="s">
        <v>23</v>
      </c>
      <c r="M335" s="35" t="s">
        <v>24</v>
      </c>
    </row>
    <row r="336" spans="1:13" ht="15.75" customHeight="1" x14ac:dyDescent="0.3">
      <c r="A336" s="5"/>
      <c r="B336" s="7" t="s">
        <v>114</v>
      </c>
      <c r="C336" s="8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1:13" ht="15" customHeight="1" x14ac:dyDescent="0.3">
      <c r="C337" s="2"/>
      <c r="D337" s="2"/>
      <c r="E337" s="2"/>
      <c r="F337" s="285" t="s">
        <v>26</v>
      </c>
      <c r="G337" s="285"/>
      <c r="H337" s="285"/>
      <c r="I337" s="24"/>
      <c r="J337" s="24"/>
      <c r="K337" s="24"/>
      <c r="L337" s="5"/>
      <c r="M337" s="5"/>
    </row>
    <row r="338" spans="1:13" ht="28.8" x14ac:dyDescent="0.3">
      <c r="A338" s="37" t="s">
        <v>166</v>
      </c>
      <c r="B338" s="261" t="s">
        <v>179</v>
      </c>
      <c r="C338" s="37"/>
      <c r="D338" s="37">
        <v>170</v>
      </c>
      <c r="E338" s="37">
        <v>200</v>
      </c>
      <c r="F338" s="217">
        <v>15.5</v>
      </c>
      <c r="G338" s="217">
        <v>17.600000000000001</v>
      </c>
      <c r="H338" s="217">
        <v>9.1999999999999993</v>
      </c>
      <c r="I338" s="217">
        <v>10.4</v>
      </c>
      <c r="J338" s="217">
        <v>26.3</v>
      </c>
      <c r="K338" s="217">
        <v>29.8</v>
      </c>
      <c r="L338" s="217">
        <v>249.5</v>
      </c>
      <c r="M338" s="217">
        <v>283</v>
      </c>
    </row>
    <row r="339" spans="1:13" x14ac:dyDescent="0.3">
      <c r="A339" s="33" t="s">
        <v>64</v>
      </c>
      <c r="B339" s="34" t="s">
        <v>65</v>
      </c>
      <c r="C339" s="30"/>
      <c r="D339" s="35">
        <v>10</v>
      </c>
      <c r="E339" s="35">
        <v>10</v>
      </c>
      <c r="F339" s="36">
        <v>0.8</v>
      </c>
      <c r="G339" s="36">
        <v>0.8</v>
      </c>
      <c r="H339" s="36">
        <v>7.25</v>
      </c>
      <c r="I339" s="36">
        <v>7.25</v>
      </c>
      <c r="J339" s="36">
        <v>0.13</v>
      </c>
      <c r="K339" s="36">
        <v>0.13</v>
      </c>
      <c r="L339" s="36">
        <v>66</v>
      </c>
      <c r="M339" s="36">
        <v>66</v>
      </c>
    </row>
    <row r="340" spans="1:13" x14ac:dyDescent="0.3">
      <c r="A340" s="33" t="s">
        <v>29</v>
      </c>
      <c r="B340" s="34" t="s">
        <v>30</v>
      </c>
      <c r="C340" s="30"/>
      <c r="D340" s="35">
        <v>50</v>
      </c>
      <c r="E340" s="35">
        <v>50</v>
      </c>
      <c r="F340" s="69">
        <v>3.95</v>
      </c>
      <c r="G340" s="69">
        <v>3.95</v>
      </c>
      <c r="H340" s="69">
        <v>0.5</v>
      </c>
      <c r="I340" s="69">
        <v>0.5</v>
      </c>
      <c r="J340" s="69">
        <v>24.15</v>
      </c>
      <c r="K340" s="69">
        <v>24.15</v>
      </c>
      <c r="L340" s="69">
        <v>116.9</v>
      </c>
      <c r="M340" s="69">
        <v>116.9</v>
      </c>
    </row>
    <row r="341" spans="1:13" s="239" customFormat="1" ht="15.6" x14ac:dyDescent="0.3">
      <c r="A341" s="240" t="s">
        <v>71</v>
      </c>
      <c r="B341" s="240" t="s">
        <v>72</v>
      </c>
      <c r="C341" s="240"/>
      <c r="D341" s="240">
        <v>100</v>
      </c>
      <c r="E341" s="240">
        <v>100</v>
      </c>
      <c r="F341" s="240">
        <v>0.4</v>
      </c>
      <c r="G341" s="240">
        <v>0.4</v>
      </c>
      <c r="H341" s="240">
        <v>0.4</v>
      </c>
      <c r="I341" s="240">
        <v>0.4</v>
      </c>
      <c r="J341" s="240">
        <v>9.8000000000000007</v>
      </c>
      <c r="K341" s="240">
        <v>9.8000000000000007</v>
      </c>
      <c r="L341" s="240">
        <v>44.4</v>
      </c>
      <c r="M341" s="240">
        <v>44.4</v>
      </c>
    </row>
    <row r="342" spans="1:13" x14ac:dyDescent="0.3">
      <c r="A342" s="37" t="s">
        <v>57</v>
      </c>
      <c r="B342" s="38" t="s">
        <v>58</v>
      </c>
      <c r="C342" s="104"/>
      <c r="D342" s="37">
        <v>200</v>
      </c>
      <c r="E342" s="37">
        <v>200</v>
      </c>
      <c r="F342" s="37">
        <v>0.2</v>
      </c>
      <c r="G342" s="37">
        <v>0.2</v>
      </c>
      <c r="H342" s="37">
        <v>0</v>
      </c>
      <c r="I342" s="37">
        <v>0</v>
      </c>
      <c r="J342" s="37">
        <v>20.2</v>
      </c>
      <c r="K342" s="37">
        <v>20.2</v>
      </c>
      <c r="L342" s="37">
        <v>84.8</v>
      </c>
      <c r="M342" s="37">
        <v>84.8</v>
      </c>
    </row>
    <row r="343" spans="1:13" x14ac:dyDescent="0.3">
      <c r="A343" s="35"/>
      <c r="B343" s="39" t="s">
        <v>32</v>
      </c>
      <c r="C343" s="40"/>
      <c r="D343" s="211">
        <f>SUM(D338:D342)</f>
        <v>530</v>
      </c>
      <c r="E343" s="208">
        <f>SUM(E338:E342)</f>
        <v>560</v>
      </c>
      <c r="F343" s="208">
        <f t="shared" ref="F343:K343" si="18">SUM(F338:F342)</f>
        <v>20.849999999999998</v>
      </c>
      <c r="G343" s="208">
        <f t="shared" si="18"/>
        <v>22.95</v>
      </c>
      <c r="H343" s="208">
        <f t="shared" si="18"/>
        <v>17.349999999999998</v>
      </c>
      <c r="I343" s="208">
        <f t="shared" si="18"/>
        <v>18.549999999999997</v>
      </c>
      <c r="J343" s="41">
        <f t="shared" si="18"/>
        <v>80.58</v>
      </c>
      <c r="K343" s="41">
        <f t="shared" si="18"/>
        <v>84.08</v>
      </c>
      <c r="L343" s="208">
        <f>SUM(L338:L342)</f>
        <v>561.59999999999991</v>
      </c>
      <c r="M343" s="208">
        <f>SUM(M338:M342)</f>
        <v>595.09999999999991</v>
      </c>
    </row>
    <row r="344" spans="1:13" s="2" customFormat="1" ht="22.5" customHeight="1" x14ac:dyDescent="0.3">
      <c r="A344" s="181"/>
      <c r="B344" s="119"/>
      <c r="C344" s="135"/>
      <c r="D344" s="118"/>
      <c r="E344" s="118"/>
      <c r="F344" s="118"/>
      <c r="G344" s="118"/>
      <c r="H344" s="118"/>
      <c r="I344" s="118"/>
      <c r="J344" s="118"/>
      <c r="K344" s="118"/>
      <c r="L344" s="118"/>
      <c r="M344" s="118"/>
    </row>
    <row r="345" spans="1:13" s="90" customFormat="1" ht="17.25" customHeight="1" x14ac:dyDescent="0.25">
      <c r="A345" s="182"/>
      <c r="B345" s="174" t="s">
        <v>33</v>
      </c>
      <c r="C345" s="47"/>
      <c r="D345" s="48">
        <v>500</v>
      </c>
      <c r="E345" s="48">
        <v>550</v>
      </c>
      <c r="F345" s="49" t="s">
        <v>34</v>
      </c>
      <c r="G345" s="50" t="s">
        <v>35</v>
      </c>
      <c r="H345" s="49" t="s">
        <v>36</v>
      </c>
      <c r="I345" s="50" t="s">
        <v>37</v>
      </c>
      <c r="J345" s="49" t="s">
        <v>38</v>
      </c>
      <c r="K345" s="50" t="s">
        <v>39</v>
      </c>
      <c r="L345" s="51" t="s">
        <v>40</v>
      </c>
      <c r="M345" s="50" t="s">
        <v>41</v>
      </c>
    </row>
    <row r="346" spans="1:13" s="2" customFormat="1" ht="30" customHeight="1" x14ac:dyDescent="0.3">
      <c r="A346" s="5"/>
      <c r="B346" s="59"/>
      <c r="C346" s="60"/>
      <c r="D346" s="59"/>
      <c r="E346" s="60"/>
      <c r="F346" s="60"/>
      <c r="G346" s="8" t="s">
        <v>42</v>
      </c>
      <c r="H346" s="8"/>
      <c r="I346" s="8"/>
      <c r="J346" s="8"/>
      <c r="K346" s="8"/>
      <c r="L346" s="8"/>
      <c r="M346" s="103"/>
    </row>
    <row r="347" spans="1:13" s="2" customFormat="1" ht="21" customHeight="1" x14ac:dyDescent="0.3">
      <c r="A347" s="275" t="s">
        <v>214</v>
      </c>
      <c r="B347" s="218" t="s">
        <v>117</v>
      </c>
      <c r="C347" s="104"/>
      <c r="D347" s="37">
        <v>60</v>
      </c>
      <c r="E347" s="37">
        <v>100</v>
      </c>
      <c r="F347" s="37">
        <v>0.48</v>
      </c>
      <c r="G347" s="37">
        <v>0.8</v>
      </c>
      <c r="H347" s="37">
        <v>0.12</v>
      </c>
      <c r="I347" s="37">
        <v>0.2</v>
      </c>
      <c r="J347" s="37">
        <v>1.5</v>
      </c>
      <c r="K347" s="37">
        <v>2.5</v>
      </c>
      <c r="L347" s="37">
        <v>8.52</v>
      </c>
      <c r="M347" s="37">
        <v>14.2</v>
      </c>
    </row>
    <row r="348" spans="1:13" s="2" customFormat="1" x14ac:dyDescent="0.3">
      <c r="A348" s="72" t="s">
        <v>220</v>
      </c>
      <c r="B348" s="73" t="s">
        <v>68</v>
      </c>
      <c r="C348" s="99"/>
      <c r="D348" s="105">
        <v>250</v>
      </c>
      <c r="E348" s="106">
        <v>250</v>
      </c>
      <c r="F348" s="106">
        <v>3.08</v>
      </c>
      <c r="G348" s="81">
        <v>3.08</v>
      </c>
      <c r="H348" s="72">
        <v>2.35</v>
      </c>
      <c r="I348" s="105">
        <v>2.35</v>
      </c>
      <c r="J348" s="105">
        <v>12.13</v>
      </c>
      <c r="K348" s="106">
        <v>12.13</v>
      </c>
      <c r="L348" s="107">
        <v>83.5</v>
      </c>
      <c r="M348" s="106">
        <v>83.5</v>
      </c>
    </row>
    <row r="349" spans="1:13" s="2" customFormat="1" ht="28.8" x14ac:dyDescent="0.3">
      <c r="A349" s="69" t="s">
        <v>139</v>
      </c>
      <c r="B349" s="260" t="s">
        <v>137</v>
      </c>
      <c r="C349" s="70"/>
      <c r="D349" s="71">
        <v>100</v>
      </c>
      <c r="E349" s="71">
        <v>100</v>
      </c>
      <c r="F349" s="69">
        <v>6.3</v>
      </c>
      <c r="G349" s="69">
        <v>6.3</v>
      </c>
      <c r="H349" s="69">
        <v>14.7</v>
      </c>
      <c r="I349" s="69">
        <v>14.7</v>
      </c>
      <c r="J349" s="69">
        <v>10.6</v>
      </c>
      <c r="K349" s="69">
        <v>10.6</v>
      </c>
      <c r="L349" s="69">
        <v>203</v>
      </c>
      <c r="M349" s="69">
        <v>203</v>
      </c>
    </row>
    <row r="350" spans="1:13" s="2" customFormat="1" x14ac:dyDescent="0.3">
      <c r="A350" s="69" t="s">
        <v>192</v>
      </c>
      <c r="B350" s="39" t="s">
        <v>164</v>
      </c>
      <c r="C350" s="80"/>
      <c r="D350" s="69">
        <v>180</v>
      </c>
      <c r="E350" s="69">
        <v>180</v>
      </c>
      <c r="F350" s="69">
        <v>3.84</v>
      </c>
      <c r="G350" s="69">
        <v>3.84</v>
      </c>
      <c r="H350" s="69">
        <v>6.24</v>
      </c>
      <c r="I350" s="69">
        <v>6.24</v>
      </c>
      <c r="J350" s="69">
        <v>23.76</v>
      </c>
      <c r="K350" s="69">
        <v>23.76</v>
      </c>
      <c r="L350" s="69">
        <v>167.3</v>
      </c>
      <c r="M350" s="69">
        <v>167.3</v>
      </c>
    </row>
    <row r="351" spans="1:13" s="2" customFormat="1" x14ac:dyDescent="0.3">
      <c r="A351" s="69" t="s">
        <v>150</v>
      </c>
      <c r="B351" s="39" t="s">
        <v>148</v>
      </c>
      <c r="C351" s="115"/>
      <c r="D351" s="65">
        <v>200</v>
      </c>
      <c r="E351" s="65">
        <v>200</v>
      </c>
      <c r="F351" s="69">
        <v>1</v>
      </c>
      <c r="G351" s="69">
        <v>1</v>
      </c>
      <c r="H351" s="69">
        <v>0</v>
      </c>
      <c r="I351" s="69">
        <v>0</v>
      </c>
      <c r="J351" s="69">
        <v>20.2</v>
      </c>
      <c r="K351" s="69">
        <v>20.2</v>
      </c>
      <c r="L351" s="69">
        <v>84.8</v>
      </c>
      <c r="M351" s="69">
        <v>84.8</v>
      </c>
    </row>
    <row r="352" spans="1:13" s="2" customFormat="1" x14ac:dyDescent="0.3">
      <c r="A352" s="78" t="s">
        <v>29</v>
      </c>
      <c r="B352" s="39" t="s">
        <v>30</v>
      </c>
      <c r="C352" s="115"/>
      <c r="D352" s="77">
        <v>100</v>
      </c>
      <c r="E352" s="77">
        <v>100</v>
      </c>
      <c r="F352" s="69">
        <v>7.11</v>
      </c>
      <c r="G352" s="69">
        <v>7.9</v>
      </c>
      <c r="H352" s="69">
        <v>0.9</v>
      </c>
      <c r="I352" s="69">
        <v>1</v>
      </c>
      <c r="J352" s="69">
        <v>43.47</v>
      </c>
      <c r="K352" s="69">
        <v>48.3</v>
      </c>
      <c r="L352" s="69">
        <v>210.42</v>
      </c>
      <c r="M352" s="69">
        <v>233.8</v>
      </c>
    </row>
    <row r="353" spans="1:62" x14ac:dyDescent="0.3">
      <c r="A353" s="78" t="s">
        <v>123</v>
      </c>
      <c r="B353" s="79" t="s">
        <v>237</v>
      </c>
      <c r="C353" s="116"/>
      <c r="D353" s="72">
        <v>28</v>
      </c>
      <c r="E353" s="82">
        <v>28</v>
      </c>
      <c r="F353" s="69">
        <v>3.7</v>
      </c>
      <c r="G353" s="69">
        <v>3.7</v>
      </c>
      <c r="H353" s="69">
        <v>5.93</v>
      </c>
      <c r="I353" s="69">
        <v>5.93</v>
      </c>
      <c r="J353" s="69">
        <v>28.66</v>
      </c>
      <c r="K353" s="69">
        <v>28.66</v>
      </c>
      <c r="L353" s="69">
        <v>182.57</v>
      </c>
      <c r="M353" s="69">
        <v>182.57</v>
      </c>
    </row>
    <row r="354" spans="1:62" x14ac:dyDescent="0.3">
      <c r="A354" s="35"/>
      <c r="B354" s="170" t="s">
        <v>32</v>
      </c>
      <c r="C354" s="40">
        <f>SUM(C338:C353)</f>
        <v>0</v>
      </c>
      <c r="D354" s="214">
        <f t="shared" ref="D354:M354" si="19">SUM(D347:D353)</f>
        <v>918</v>
      </c>
      <c r="E354" s="214">
        <f t="shared" si="19"/>
        <v>958</v>
      </c>
      <c r="F354" s="40">
        <f t="shared" si="19"/>
        <v>25.509999999999998</v>
      </c>
      <c r="G354" s="40">
        <f t="shared" si="19"/>
        <v>26.62</v>
      </c>
      <c r="H354" s="214">
        <f t="shared" si="19"/>
        <v>30.239999999999995</v>
      </c>
      <c r="I354" s="214">
        <f t="shared" si="19"/>
        <v>30.42</v>
      </c>
      <c r="J354" s="214">
        <f t="shared" si="19"/>
        <v>140.32</v>
      </c>
      <c r="K354" s="214">
        <f t="shared" si="19"/>
        <v>146.15</v>
      </c>
      <c r="L354" s="172">
        <f t="shared" si="19"/>
        <v>940.1099999999999</v>
      </c>
      <c r="M354" s="172">
        <f t="shared" si="19"/>
        <v>969.16999999999985</v>
      </c>
    </row>
    <row r="355" spans="1:62" s="52" customFormat="1" ht="12" x14ac:dyDescent="0.25">
      <c r="A355" s="182"/>
      <c r="B355" s="183" t="s">
        <v>47</v>
      </c>
      <c r="C355" s="184"/>
      <c r="D355" s="185">
        <v>700</v>
      </c>
      <c r="E355" s="185">
        <v>800</v>
      </c>
      <c r="F355" s="87" t="s">
        <v>48</v>
      </c>
      <c r="G355" s="86" t="s">
        <v>49</v>
      </c>
      <c r="H355" s="87" t="s">
        <v>50</v>
      </c>
      <c r="I355" s="86" t="s">
        <v>51</v>
      </c>
      <c r="J355" s="87" t="s">
        <v>52</v>
      </c>
      <c r="K355" s="86" t="s">
        <v>53</v>
      </c>
      <c r="L355" s="88" t="s">
        <v>54</v>
      </c>
      <c r="M355" s="89" t="s">
        <v>55</v>
      </c>
    </row>
    <row r="356" spans="1:62" x14ac:dyDescent="0.3">
      <c r="A356" s="5"/>
      <c r="B356" s="53"/>
      <c r="C356" s="177"/>
      <c r="D356" s="178"/>
      <c r="E356" s="178"/>
      <c r="F356" s="179"/>
      <c r="G356" s="56"/>
      <c r="H356" s="179"/>
      <c r="I356" s="56"/>
      <c r="J356" s="179"/>
      <c r="K356" s="56"/>
      <c r="L356" s="180"/>
      <c r="M356" s="58"/>
    </row>
    <row r="357" spans="1:62" x14ac:dyDescent="0.3">
      <c r="A357" s="2"/>
      <c r="B357" s="53"/>
      <c r="C357" s="177"/>
      <c r="D357" s="178"/>
      <c r="E357" s="178"/>
      <c r="F357" s="179"/>
      <c r="G357" s="56"/>
      <c r="H357" s="179"/>
      <c r="I357" s="56"/>
      <c r="J357" s="179"/>
      <c r="K357" s="56"/>
      <c r="L357" s="180"/>
      <c r="M357" s="58"/>
    </row>
    <row r="358" spans="1:62" x14ac:dyDescent="0.3">
      <c r="A358" s="5"/>
      <c r="B358" s="53"/>
      <c r="C358" s="177"/>
      <c r="D358" s="178"/>
      <c r="E358" s="178"/>
      <c r="F358" s="179"/>
      <c r="G358" s="56"/>
      <c r="H358" s="179"/>
      <c r="I358" s="56"/>
      <c r="J358" s="179"/>
      <c r="K358" s="56"/>
      <c r="L358" s="180"/>
      <c r="M358" s="58"/>
    </row>
    <row r="359" spans="1:62" s="52" customFormat="1" ht="15" customHeight="1" x14ac:dyDescent="0.3">
      <c r="A359" s="5"/>
      <c r="B359" s="53"/>
      <c r="C359" s="177"/>
      <c r="D359" s="178"/>
      <c r="E359" s="178"/>
      <c r="F359" s="179"/>
      <c r="G359" s="56"/>
      <c r="H359" s="179"/>
      <c r="I359" s="56"/>
      <c r="J359" s="179"/>
      <c r="K359" s="5"/>
      <c r="L359" s="180"/>
      <c r="M359" s="58"/>
    </row>
    <row r="360" spans="1:62" s="52" customFormat="1" x14ac:dyDescent="0.3">
      <c r="A360" s="5"/>
      <c r="B360" s="91"/>
      <c r="C360" s="92"/>
      <c r="D360" s="5"/>
      <c r="E360" s="5"/>
      <c r="F360" s="57"/>
      <c r="G360" s="57"/>
      <c r="H360" s="57"/>
      <c r="I360" s="57"/>
      <c r="J360" s="57"/>
      <c r="K360" s="57"/>
      <c r="L360" s="57"/>
      <c r="M360" s="57"/>
    </row>
    <row r="361" spans="1:62" s="52" customFormat="1" x14ac:dyDescent="0.3">
      <c r="A361" s="5"/>
      <c r="B361" s="91"/>
      <c r="C361" s="92"/>
      <c r="D361" s="5"/>
      <c r="E361" s="5"/>
      <c r="F361" s="57"/>
      <c r="G361" s="57"/>
      <c r="H361" s="57"/>
      <c r="I361" s="57"/>
      <c r="J361" s="57"/>
      <c r="K361" s="57"/>
      <c r="L361" s="57"/>
      <c r="M361" s="57"/>
    </row>
    <row r="362" spans="1:62" s="52" customFormat="1" x14ac:dyDescent="0.3">
      <c r="A362" s="5"/>
      <c r="B362" s="91"/>
      <c r="C362" s="92"/>
      <c r="D362" s="5"/>
      <c r="E362" s="5"/>
      <c r="F362" s="57"/>
      <c r="G362" s="57"/>
      <c r="H362" s="57"/>
      <c r="I362" s="57"/>
      <c r="J362" s="57"/>
      <c r="K362" s="57"/>
      <c r="L362" s="57"/>
      <c r="M362" s="57"/>
    </row>
    <row r="363" spans="1:62" ht="15.75" customHeight="1" x14ac:dyDescent="0.3">
      <c r="A363" s="5"/>
      <c r="B363" s="91"/>
      <c r="C363" s="92"/>
      <c r="D363" s="5"/>
      <c r="E363" s="5"/>
      <c r="F363" s="57"/>
      <c r="G363" s="57"/>
      <c r="H363" s="57"/>
      <c r="I363" s="57"/>
      <c r="J363" s="57"/>
      <c r="K363" s="57"/>
      <c r="L363" s="57"/>
      <c r="M363" s="57"/>
    </row>
    <row r="364" spans="1:62" ht="27" customHeight="1" x14ac:dyDescent="0.3">
      <c r="A364" s="219"/>
      <c r="B364" s="2" t="s">
        <v>0</v>
      </c>
      <c r="D364" s="5"/>
      <c r="E364" s="5"/>
      <c r="F364" s="6"/>
      <c r="G364" s="6"/>
      <c r="H364" s="6"/>
      <c r="I364" s="290" t="s">
        <v>1</v>
      </c>
      <c r="J364" s="290"/>
      <c r="K364" s="290"/>
      <c r="L364" s="6"/>
      <c r="M364" s="2"/>
      <c r="N364" s="2"/>
      <c r="O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</row>
    <row r="365" spans="1:62" ht="15.75" customHeight="1" x14ac:dyDescent="0.3">
      <c r="A365" s="219"/>
      <c r="B365" s="2" t="s">
        <v>2</v>
      </c>
      <c r="D365" s="5"/>
      <c r="E365" s="5"/>
      <c r="F365" s="6"/>
      <c r="G365" s="6"/>
      <c r="H365" s="6"/>
      <c r="I365" s="290" t="s">
        <v>3</v>
      </c>
      <c r="J365" s="290"/>
      <c r="K365" s="290"/>
      <c r="L365" s="290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</row>
    <row r="366" spans="1:62" ht="15" customHeight="1" x14ac:dyDescent="0.3">
      <c r="A366" s="219"/>
      <c r="B366" s="7" t="s">
        <v>4</v>
      </c>
      <c r="C366" s="8"/>
      <c r="D366" s="5"/>
      <c r="E366" s="5"/>
      <c r="F366" s="6"/>
      <c r="G366" s="6"/>
      <c r="H366" s="6"/>
      <c r="I366" s="290" t="s">
        <v>5</v>
      </c>
      <c r="J366" s="290"/>
      <c r="K366" s="290"/>
      <c r="L366" s="290"/>
      <c r="M366" s="2"/>
      <c r="N366" s="125"/>
      <c r="O366" s="125"/>
      <c r="P366" s="125"/>
      <c r="Q366" s="125"/>
      <c r="R366" s="125"/>
      <c r="S366" s="125"/>
      <c r="T366" s="125"/>
      <c r="U366" s="125"/>
      <c r="V366" s="125"/>
      <c r="W366" s="125"/>
      <c r="X366" s="125"/>
      <c r="Y366" s="125"/>
      <c r="Z366" s="125"/>
      <c r="AA366" s="125"/>
      <c r="AB366" s="125"/>
      <c r="AC366" s="125"/>
      <c r="AD366" s="125"/>
      <c r="AE366" s="125"/>
      <c r="AF366" s="125"/>
      <c r="AG366" s="125"/>
      <c r="AH366" s="125"/>
      <c r="AI366" s="125"/>
      <c r="AJ366" s="125"/>
      <c r="AK366" s="125"/>
      <c r="AL366" s="125"/>
      <c r="AM366" s="125"/>
      <c r="AN366" s="125"/>
      <c r="AO366" s="125"/>
      <c r="AP366" s="125"/>
      <c r="AQ366" s="125"/>
      <c r="AR366" s="125"/>
      <c r="AS366" s="125"/>
      <c r="AT366" s="125"/>
      <c r="AU366" s="125"/>
      <c r="AV366" s="125"/>
      <c r="AW366" s="125"/>
      <c r="AX366" s="125"/>
      <c r="AY366" s="125"/>
      <c r="AZ366" s="125"/>
      <c r="BA366" s="125"/>
      <c r="BB366" s="125"/>
      <c r="BC366" s="125"/>
      <c r="BD366" s="125"/>
      <c r="BE366" s="125"/>
      <c r="BF366" s="125"/>
      <c r="BG366" s="125"/>
      <c r="BH366" s="125"/>
      <c r="BI366" s="125"/>
      <c r="BJ366" s="125"/>
    </row>
    <row r="367" spans="1:62" ht="17.25" customHeight="1" x14ac:dyDescent="0.3">
      <c r="A367" s="5"/>
      <c r="B367" s="59"/>
      <c r="C367" s="60"/>
      <c r="D367" s="5"/>
      <c r="E367" s="5"/>
      <c r="F367" s="6"/>
      <c r="G367" s="6"/>
      <c r="H367" s="6"/>
      <c r="I367" s="6"/>
      <c r="J367" s="6"/>
      <c r="K367" s="6"/>
      <c r="L367" s="6"/>
      <c r="M367" s="6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21"/>
      <c r="AV367" s="121"/>
      <c r="AW367" s="121"/>
      <c r="AX367" s="121"/>
      <c r="AY367" s="121"/>
      <c r="AZ367" s="121"/>
      <c r="BA367" s="121"/>
      <c r="BB367" s="121"/>
      <c r="BC367" s="121"/>
      <c r="BD367" s="121"/>
      <c r="BE367" s="121"/>
      <c r="BF367" s="121"/>
      <c r="BG367" s="121"/>
      <c r="BH367" s="121"/>
      <c r="BI367" s="121"/>
      <c r="BJ367" s="121"/>
    </row>
    <row r="368" spans="1:62" ht="21.75" customHeight="1" x14ac:dyDescent="0.25">
      <c r="A368" s="291" t="s">
        <v>178</v>
      </c>
      <c r="B368" s="291"/>
      <c r="C368" s="291"/>
      <c r="D368" s="291"/>
      <c r="E368" s="291"/>
      <c r="F368" s="291"/>
      <c r="G368" s="291"/>
      <c r="H368" s="291"/>
      <c r="I368" s="291"/>
      <c r="J368" s="291"/>
      <c r="K368" s="291"/>
      <c r="L368" s="291"/>
      <c r="M368" s="13"/>
    </row>
    <row r="369" spans="1:13" ht="15" customHeight="1" x14ac:dyDescent="0.3">
      <c r="A369" s="5"/>
      <c r="B369" s="59"/>
      <c r="C369" s="60"/>
      <c r="D369" s="117"/>
      <c r="E369" s="117"/>
      <c r="F369" s="6"/>
      <c r="G369" s="6"/>
      <c r="H369" s="6"/>
      <c r="I369" s="6"/>
      <c r="J369" s="6"/>
      <c r="K369" s="6"/>
      <c r="L369" s="6"/>
      <c r="M369" s="6"/>
    </row>
    <row r="370" spans="1:13" ht="36" customHeight="1" x14ac:dyDescent="0.3">
      <c r="A370" s="17" t="s">
        <v>12</v>
      </c>
      <c r="B370" s="94" t="s">
        <v>13</v>
      </c>
      <c r="C370" s="296" t="s">
        <v>14</v>
      </c>
      <c r="D370" s="299" t="s">
        <v>15</v>
      </c>
      <c r="E370" s="294"/>
      <c r="F370" s="292" t="s">
        <v>16</v>
      </c>
      <c r="G370" s="293"/>
      <c r="H370" s="293"/>
      <c r="I370" s="293"/>
      <c r="J370" s="293"/>
      <c r="K370" s="294"/>
      <c r="L370" s="281" t="s">
        <v>17</v>
      </c>
      <c r="M370" s="295"/>
    </row>
    <row r="371" spans="1:13" x14ac:dyDescent="0.3">
      <c r="A371" s="19" t="s">
        <v>18</v>
      </c>
      <c r="B371" s="95"/>
      <c r="C371" s="297"/>
      <c r="D371" s="300"/>
      <c r="E371" s="301"/>
      <c r="F371" s="281" t="s">
        <v>19</v>
      </c>
      <c r="G371" s="295"/>
      <c r="H371" s="281" t="s">
        <v>20</v>
      </c>
      <c r="I371" s="282"/>
      <c r="J371" s="283" t="s">
        <v>21</v>
      </c>
      <c r="K371" s="284"/>
      <c r="L371" s="283" t="s">
        <v>22</v>
      </c>
      <c r="M371" s="284"/>
    </row>
    <row r="372" spans="1:13" ht="15" customHeight="1" x14ac:dyDescent="0.3">
      <c r="A372" s="21">
        <v>1</v>
      </c>
      <c r="B372" s="220">
        <v>2</v>
      </c>
      <c r="C372" s="298"/>
      <c r="D372" s="221" t="s">
        <v>23</v>
      </c>
      <c r="E372" s="221" t="s">
        <v>24</v>
      </c>
      <c r="F372" s="221" t="s">
        <v>23</v>
      </c>
      <c r="G372" s="221" t="s">
        <v>24</v>
      </c>
      <c r="H372" s="221" t="s">
        <v>23</v>
      </c>
      <c r="I372" s="221" t="s">
        <v>24</v>
      </c>
      <c r="J372" s="221" t="s">
        <v>23</v>
      </c>
      <c r="K372" s="221" t="s">
        <v>24</v>
      </c>
      <c r="L372" s="221" t="s">
        <v>23</v>
      </c>
      <c r="M372" s="221" t="s">
        <v>24</v>
      </c>
    </row>
    <row r="373" spans="1:13" ht="15" customHeight="1" x14ac:dyDescent="0.3">
      <c r="A373" s="5"/>
      <c r="B373" s="7" t="s">
        <v>106</v>
      </c>
      <c r="C373" s="8"/>
      <c r="D373" s="5"/>
      <c r="E373" s="5"/>
      <c r="F373" s="5"/>
      <c r="G373" s="5"/>
      <c r="H373" s="5"/>
      <c r="I373" s="5"/>
      <c r="J373" s="5"/>
      <c r="K373" s="5"/>
      <c r="L373" s="5"/>
      <c r="M373" s="5"/>
    </row>
    <row r="374" spans="1:13" x14ac:dyDescent="0.3">
      <c r="A374" s="219"/>
      <c r="C374" s="2"/>
      <c r="D374" s="2"/>
      <c r="E374" s="2"/>
      <c r="F374" s="285" t="s">
        <v>26</v>
      </c>
      <c r="G374" s="285"/>
      <c r="H374" s="285"/>
      <c r="I374" s="223"/>
      <c r="J374" s="223"/>
      <c r="K374" s="223"/>
      <c r="L374" s="5"/>
      <c r="M374" s="5"/>
    </row>
    <row r="375" spans="1:13" ht="28.8" x14ac:dyDescent="0.3">
      <c r="A375" s="275" t="s">
        <v>229</v>
      </c>
      <c r="B375" s="258" t="s">
        <v>87</v>
      </c>
      <c r="C375" s="37"/>
      <c r="D375" s="37">
        <v>200</v>
      </c>
      <c r="E375" s="37">
        <v>200</v>
      </c>
      <c r="F375" s="217">
        <v>6.57</v>
      </c>
      <c r="G375" s="217">
        <v>6.57</v>
      </c>
      <c r="H375" s="217">
        <v>9.9700000000000006</v>
      </c>
      <c r="I375" s="217">
        <v>9.9700000000000006</v>
      </c>
      <c r="J375" s="217">
        <v>24.19</v>
      </c>
      <c r="K375" s="217">
        <v>24.19</v>
      </c>
      <c r="L375" s="217">
        <v>203.81</v>
      </c>
      <c r="M375" s="278">
        <v>203.81</v>
      </c>
    </row>
    <row r="376" spans="1:13" x14ac:dyDescent="0.3">
      <c r="A376" s="33" t="s">
        <v>131</v>
      </c>
      <c r="B376" s="34" t="s">
        <v>130</v>
      </c>
      <c r="C376" s="30"/>
      <c r="D376" s="221">
        <v>60</v>
      </c>
      <c r="E376" s="221">
        <v>60</v>
      </c>
      <c r="F376" s="36">
        <v>6.69</v>
      </c>
      <c r="G376" s="36">
        <v>6.69</v>
      </c>
      <c r="H376" s="36">
        <v>8.3800000000000008</v>
      </c>
      <c r="I376" s="36">
        <v>8.3800000000000008</v>
      </c>
      <c r="J376" s="36">
        <v>19.38</v>
      </c>
      <c r="K376" s="36">
        <v>19.38</v>
      </c>
      <c r="L376" s="36">
        <v>180.27</v>
      </c>
      <c r="M376" s="36">
        <v>180.27</v>
      </c>
    </row>
    <row r="377" spans="1:13" x14ac:dyDescent="0.3">
      <c r="A377" s="33" t="s">
        <v>193</v>
      </c>
      <c r="B377" s="34" t="s">
        <v>74</v>
      </c>
      <c r="C377" s="30"/>
      <c r="D377" s="221">
        <v>200</v>
      </c>
      <c r="E377" s="221">
        <v>200</v>
      </c>
      <c r="F377" s="69">
        <v>3.48</v>
      </c>
      <c r="G377" s="69">
        <v>3.48</v>
      </c>
      <c r="H377" s="69">
        <v>3.17</v>
      </c>
      <c r="I377" s="69">
        <v>3.17</v>
      </c>
      <c r="J377" s="69">
        <v>11.7</v>
      </c>
      <c r="K377" s="69">
        <v>11.7</v>
      </c>
      <c r="L377" s="69">
        <v>89.8</v>
      </c>
      <c r="M377" s="69">
        <v>89.8</v>
      </c>
    </row>
    <row r="378" spans="1:13" x14ac:dyDescent="0.3">
      <c r="A378" s="37" t="s">
        <v>71</v>
      </c>
      <c r="B378" s="38" t="s">
        <v>143</v>
      </c>
      <c r="C378" s="104"/>
      <c r="D378" s="37">
        <v>100</v>
      </c>
      <c r="E378" s="37">
        <v>100</v>
      </c>
      <c r="F378" s="37">
        <v>1</v>
      </c>
      <c r="G378" s="37">
        <v>1</v>
      </c>
      <c r="H378" s="37">
        <v>0.6</v>
      </c>
      <c r="I378" s="37">
        <v>0.6</v>
      </c>
      <c r="J378" s="37">
        <v>10.7</v>
      </c>
      <c r="K378" s="37">
        <v>10.7</v>
      </c>
      <c r="L378" s="37">
        <v>48</v>
      </c>
      <c r="M378" s="37">
        <v>48</v>
      </c>
    </row>
    <row r="379" spans="1:13" x14ac:dyDescent="0.3">
      <c r="A379" s="221"/>
      <c r="B379" s="39" t="s">
        <v>32</v>
      </c>
      <c r="C379" s="40"/>
      <c r="D379" s="211">
        <f>SUM(D375:D378)</f>
        <v>560</v>
      </c>
      <c r="E379" s="208">
        <f>SUM(E375:E378)</f>
        <v>560</v>
      </c>
      <c r="F379" s="208">
        <f t="shared" ref="F379:K379" si="20">SUM(F375:F378)</f>
        <v>17.740000000000002</v>
      </c>
      <c r="G379" s="208">
        <f t="shared" si="20"/>
        <v>17.740000000000002</v>
      </c>
      <c r="H379" s="208">
        <f t="shared" si="20"/>
        <v>22.120000000000005</v>
      </c>
      <c r="I379" s="208">
        <f t="shared" si="20"/>
        <v>22.120000000000005</v>
      </c>
      <c r="J379" s="41">
        <f t="shared" si="20"/>
        <v>65.97</v>
      </c>
      <c r="K379" s="41">
        <f t="shared" si="20"/>
        <v>65.97</v>
      </c>
      <c r="L379" s="208">
        <f>SUM(L375:L378)</f>
        <v>521.88000000000011</v>
      </c>
      <c r="M379" s="208">
        <f>SUM(M375:M378)</f>
        <v>521.88000000000011</v>
      </c>
    </row>
    <row r="380" spans="1:13" x14ac:dyDescent="0.3">
      <c r="A380" s="222"/>
      <c r="B380" s="119"/>
      <c r="C380" s="135"/>
      <c r="D380" s="118"/>
      <c r="E380" s="118"/>
      <c r="F380" s="118"/>
      <c r="G380" s="118"/>
      <c r="H380" s="118"/>
      <c r="I380" s="118"/>
      <c r="J380" s="118"/>
      <c r="K380" s="118"/>
      <c r="L380" s="118"/>
      <c r="M380" s="118"/>
    </row>
    <row r="381" spans="1:13" ht="13.8" x14ac:dyDescent="0.25">
      <c r="A381" s="182"/>
      <c r="B381" s="174" t="s">
        <v>33</v>
      </c>
      <c r="C381" s="47"/>
      <c r="D381" s="48">
        <v>500</v>
      </c>
      <c r="E381" s="48">
        <v>550</v>
      </c>
      <c r="F381" s="49" t="s">
        <v>34</v>
      </c>
      <c r="G381" s="50" t="s">
        <v>35</v>
      </c>
      <c r="H381" s="49" t="s">
        <v>36</v>
      </c>
      <c r="I381" s="50" t="s">
        <v>37</v>
      </c>
      <c r="J381" s="49" t="s">
        <v>38</v>
      </c>
      <c r="K381" s="50" t="s">
        <v>39</v>
      </c>
      <c r="L381" s="51" t="s">
        <v>40</v>
      </c>
      <c r="M381" s="50" t="s">
        <v>41</v>
      </c>
    </row>
    <row r="382" spans="1:13" x14ac:dyDescent="0.3">
      <c r="A382" s="5"/>
      <c r="B382" s="59"/>
      <c r="C382" s="60"/>
      <c r="D382" s="59"/>
      <c r="E382" s="60"/>
      <c r="F382" s="60"/>
      <c r="G382" s="8" t="s">
        <v>42</v>
      </c>
      <c r="H382" s="8"/>
      <c r="I382" s="8"/>
      <c r="J382" s="8"/>
      <c r="K382" s="8"/>
      <c r="L382" s="8"/>
      <c r="M382" s="103"/>
    </row>
    <row r="383" spans="1:13" x14ac:dyDescent="0.3">
      <c r="A383" s="275" t="s">
        <v>215</v>
      </c>
      <c r="B383" s="218" t="s">
        <v>125</v>
      </c>
      <c r="C383" s="104"/>
      <c r="D383" s="37">
        <v>60</v>
      </c>
      <c r="E383" s="37">
        <v>100</v>
      </c>
      <c r="F383" s="37">
        <v>0.7</v>
      </c>
      <c r="G383" s="37">
        <v>1.1000000000000001</v>
      </c>
      <c r="H383" s="37">
        <v>0.1</v>
      </c>
      <c r="I383" s="37">
        <v>0.16</v>
      </c>
      <c r="J383" s="37">
        <v>2.2999999999999998</v>
      </c>
      <c r="K383" s="37">
        <v>3.83</v>
      </c>
      <c r="L383" s="37">
        <v>12.8</v>
      </c>
      <c r="M383" s="37">
        <v>21.33</v>
      </c>
    </row>
    <row r="384" spans="1:13" ht="15" customHeight="1" x14ac:dyDescent="0.3">
      <c r="A384" s="72" t="s">
        <v>91</v>
      </c>
      <c r="B384" s="255" t="s">
        <v>92</v>
      </c>
      <c r="C384" s="99"/>
      <c r="D384" s="105">
        <v>200</v>
      </c>
      <c r="E384" s="106">
        <v>250</v>
      </c>
      <c r="F384" s="106">
        <v>3.9</v>
      </c>
      <c r="G384" s="81">
        <v>4.91</v>
      </c>
      <c r="H384" s="72">
        <v>4.62</v>
      </c>
      <c r="I384" s="105">
        <v>5.78</v>
      </c>
      <c r="J384" s="105">
        <v>9.3000000000000007</v>
      </c>
      <c r="K384" s="106">
        <v>11.63</v>
      </c>
      <c r="L384" s="107">
        <v>94.58</v>
      </c>
      <c r="M384" s="106">
        <v>118.23</v>
      </c>
    </row>
    <row r="385" spans="1:13" x14ac:dyDescent="0.3">
      <c r="A385" s="69" t="s">
        <v>121</v>
      </c>
      <c r="B385" s="61" t="s">
        <v>118</v>
      </c>
      <c r="C385" s="70"/>
      <c r="D385" s="71">
        <v>110</v>
      </c>
      <c r="E385" s="71">
        <v>110</v>
      </c>
      <c r="F385" s="69">
        <v>11.28</v>
      </c>
      <c r="G385" s="69">
        <v>11.28</v>
      </c>
      <c r="H385" s="69">
        <v>12.55</v>
      </c>
      <c r="I385" s="69">
        <v>12.55</v>
      </c>
      <c r="J385" s="69">
        <v>6.7</v>
      </c>
      <c r="K385" s="69">
        <v>6.7</v>
      </c>
      <c r="L385" s="69">
        <v>184.87</v>
      </c>
      <c r="M385" s="69">
        <v>184.87</v>
      </c>
    </row>
    <row r="386" spans="1:13" x14ac:dyDescent="0.3">
      <c r="A386" s="69" t="s">
        <v>95</v>
      </c>
      <c r="B386" s="254" t="s">
        <v>85</v>
      </c>
      <c r="C386" s="80"/>
      <c r="D386" s="69">
        <v>180</v>
      </c>
      <c r="E386" s="69">
        <v>180</v>
      </c>
      <c r="F386" s="69">
        <v>6.48</v>
      </c>
      <c r="G386" s="69">
        <v>6.48</v>
      </c>
      <c r="H386" s="69">
        <v>5.88</v>
      </c>
      <c r="I386" s="69">
        <v>5.88</v>
      </c>
      <c r="J386" s="69">
        <v>39.36</v>
      </c>
      <c r="K386" s="69">
        <v>39.36</v>
      </c>
      <c r="L386" s="69">
        <v>183.25</v>
      </c>
      <c r="M386" s="69">
        <v>183.25</v>
      </c>
    </row>
    <row r="387" spans="1:13" x14ac:dyDescent="0.3">
      <c r="A387" s="69" t="s">
        <v>188</v>
      </c>
      <c r="B387" s="39" t="s">
        <v>69</v>
      </c>
      <c r="C387" s="115"/>
      <c r="D387" s="65">
        <v>200</v>
      </c>
      <c r="E387" s="65">
        <v>200</v>
      </c>
      <c r="F387" s="69">
        <v>0.1</v>
      </c>
      <c r="G387" s="69">
        <v>0.1</v>
      </c>
      <c r="H387" s="69">
        <v>0.1</v>
      </c>
      <c r="I387" s="69">
        <v>0.1</v>
      </c>
      <c r="J387" s="69">
        <v>16</v>
      </c>
      <c r="K387" s="69">
        <v>16</v>
      </c>
      <c r="L387" s="69">
        <v>65</v>
      </c>
      <c r="M387" s="69">
        <v>65</v>
      </c>
    </row>
    <row r="388" spans="1:13" x14ac:dyDescent="0.3">
      <c r="A388" s="78" t="s">
        <v>29</v>
      </c>
      <c r="B388" s="39" t="s">
        <v>30</v>
      </c>
      <c r="C388" s="115"/>
      <c r="D388" s="77">
        <v>90</v>
      </c>
      <c r="E388" s="77">
        <v>100</v>
      </c>
      <c r="F388" s="69">
        <v>7.11</v>
      </c>
      <c r="G388" s="69">
        <v>7.9</v>
      </c>
      <c r="H388" s="69">
        <v>0.9</v>
      </c>
      <c r="I388" s="69">
        <v>1</v>
      </c>
      <c r="J388" s="69">
        <v>43.47</v>
      </c>
      <c r="K388" s="69">
        <v>48.3</v>
      </c>
      <c r="L388" s="69">
        <v>210.42</v>
      </c>
      <c r="M388" s="69">
        <v>233.8</v>
      </c>
    </row>
    <row r="389" spans="1:13" x14ac:dyDescent="0.3">
      <c r="A389" s="78" t="s">
        <v>123</v>
      </c>
      <c r="B389" s="39" t="s">
        <v>63</v>
      </c>
      <c r="C389" s="116"/>
      <c r="D389" s="72">
        <v>30</v>
      </c>
      <c r="E389" s="82">
        <v>30</v>
      </c>
      <c r="F389" s="69">
        <v>2.2000000000000002</v>
      </c>
      <c r="G389" s="69">
        <v>2.2000000000000002</v>
      </c>
      <c r="H389" s="69">
        <v>3</v>
      </c>
      <c r="I389" s="69">
        <v>3</v>
      </c>
      <c r="J389" s="69">
        <v>20.399999999999999</v>
      </c>
      <c r="K389" s="69">
        <v>20.399999999999999</v>
      </c>
      <c r="L389" s="69">
        <v>117.4</v>
      </c>
      <c r="M389" s="69">
        <v>117.4</v>
      </c>
    </row>
    <row r="390" spans="1:13" x14ac:dyDescent="0.3">
      <c r="A390" s="221"/>
      <c r="B390" s="170" t="s">
        <v>32</v>
      </c>
      <c r="C390" s="40">
        <f>SUM(C375:C389)</f>
        <v>0</v>
      </c>
      <c r="D390" s="214">
        <f t="shared" ref="D390:M390" si="21">SUM(D383:D389)</f>
        <v>870</v>
      </c>
      <c r="E390" s="214">
        <f t="shared" si="21"/>
        <v>970</v>
      </c>
      <c r="F390" s="40">
        <f t="shared" si="21"/>
        <v>31.77</v>
      </c>
      <c r="G390" s="40">
        <f t="shared" si="21"/>
        <v>33.970000000000006</v>
      </c>
      <c r="H390" s="214">
        <f t="shared" si="21"/>
        <v>27.15</v>
      </c>
      <c r="I390" s="214">
        <f t="shared" si="21"/>
        <v>28.470000000000002</v>
      </c>
      <c r="J390" s="214">
        <f t="shared" si="21"/>
        <v>137.53</v>
      </c>
      <c r="K390" s="214">
        <f t="shared" si="21"/>
        <v>146.22</v>
      </c>
      <c r="L390" s="172">
        <f t="shared" si="21"/>
        <v>868.31999999999994</v>
      </c>
      <c r="M390" s="172">
        <f t="shared" si="21"/>
        <v>923.88</v>
      </c>
    </row>
    <row r="391" spans="1:13" ht="13.8" x14ac:dyDescent="0.25">
      <c r="A391" s="182"/>
      <c r="B391" s="183" t="s">
        <v>47</v>
      </c>
      <c r="C391" s="184"/>
      <c r="D391" s="185">
        <v>700</v>
      </c>
      <c r="E391" s="185">
        <v>800</v>
      </c>
      <c r="F391" s="87" t="s">
        <v>48</v>
      </c>
      <c r="G391" s="86" t="s">
        <v>49</v>
      </c>
      <c r="H391" s="87" t="s">
        <v>50</v>
      </c>
      <c r="I391" s="86" t="s">
        <v>51</v>
      </c>
      <c r="J391" s="87" t="s">
        <v>52</v>
      </c>
      <c r="K391" s="86" t="s">
        <v>53</v>
      </c>
      <c r="L391" s="88" t="s">
        <v>54</v>
      </c>
      <c r="M391" s="89" t="s">
        <v>55</v>
      </c>
    </row>
    <row r="392" spans="1:13" x14ac:dyDescent="0.3">
      <c r="A392" s="5"/>
      <c r="B392" s="53"/>
      <c r="C392" s="177"/>
      <c r="D392" s="178"/>
      <c r="E392" s="178"/>
      <c r="F392" s="179"/>
      <c r="G392" s="56"/>
      <c r="H392" s="179"/>
      <c r="I392" s="56"/>
      <c r="J392" s="179"/>
      <c r="K392" s="56"/>
      <c r="L392" s="180"/>
      <c r="M392" s="58"/>
    </row>
    <row r="393" spans="1:13" x14ac:dyDescent="0.3">
      <c r="A393" s="2"/>
      <c r="B393" s="53"/>
      <c r="C393" s="177"/>
      <c r="D393" s="178"/>
      <c r="E393" s="178"/>
      <c r="F393" s="179"/>
      <c r="G393" s="56"/>
      <c r="H393" s="179"/>
      <c r="I393" s="56"/>
      <c r="J393" s="179"/>
      <c r="K393" s="56"/>
      <c r="L393" s="180"/>
      <c r="M393" s="58"/>
    </row>
    <row r="394" spans="1:13" x14ac:dyDescent="0.3">
      <c r="A394" s="5"/>
      <c r="B394" s="53"/>
      <c r="C394" s="177"/>
      <c r="D394" s="178"/>
      <c r="E394" s="178"/>
      <c r="F394" s="179"/>
      <c r="G394" s="56"/>
      <c r="H394" s="179"/>
      <c r="I394" s="56"/>
      <c r="J394" s="179"/>
      <c r="K394" s="56"/>
      <c r="L394" s="180"/>
      <c r="M394" s="58"/>
    </row>
    <row r="395" spans="1:13" x14ac:dyDescent="0.3">
      <c r="A395" s="5"/>
      <c r="B395" s="53"/>
      <c r="C395" s="177"/>
      <c r="D395" s="178"/>
      <c r="E395" s="178"/>
      <c r="F395" s="179"/>
      <c r="G395" s="56"/>
      <c r="H395" s="179"/>
      <c r="I395" s="56"/>
      <c r="J395" s="179"/>
      <c r="K395" s="5"/>
      <c r="L395" s="180"/>
      <c r="M395" s="58"/>
    </row>
    <row r="396" spans="1:13" x14ac:dyDescent="0.3">
      <c r="A396" s="5"/>
      <c r="B396" s="91"/>
      <c r="C396" s="92"/>
      <c r="D396" s="5"/>
      <c r="E396" s="5"/>
      <c r="F396" s="57"/>
      <c r="G396" s="57"/>
      <c r="H396" s="57"/>
      <c r="I396" s="57"/>
      <c r="J396" s="57"/>
      <c r="K396" s="57"/>
      <c r="L396" s="57"/>
      <c r="M396" s="57"/>
    </row>
    <row r="397" spans="1:13" x14ac:dyDescent="0.3">
      <c r="A397" s="5"/>
      <c r="B397" s="91"/>
      <c r="C397" s="92"/>
      <c r="D397" s="5"/>
      <c r="E397" s="5"/>
      <c r="F397" s="57"/>
      <c r="G397" s="57"/>
      <c r="H397" s="57"/>
      <c r="I397" s="57"/>
      <c r="J397" s="57"/>
      <c r="K397" s="57"/>
      <c r="L397" s="57"/>
      <c r="M397" s="57"/>
    </row>
    <row r="398" spans="1:13" x14ac:dyDescent="0.3">
      <c r="A398" s="5"/>
      <c r="B398" s="91"/>
      <c r="C398" s="92"/>
      <c r="D398" s="5"/>
      <c r="E398" s="5"/>
      <c r="F398" s="57"/>
      <c r="G398" s="57"/>
      <c r="H398" s="57"/>
      <c r="I398" s="57"/>
      <c r="J398" s="57"/>
      <c r="K398" s="57"/>
      <c r="L398" s="57"/>
      <c r="M398" s="57"/>
    </row>
    <row r="399" spans="1:13" x14ac:dyDescent="0.3">
      <c r="A399" s="5"/>
      <c r="B399" s="91"/>
      <c r="C399" s="92"/>
      <c r="D399" s="5"/>
      <c r="E399" s="5"/>
      <c r="F399" s="57"/>
      <c r="G399" s="57"/>
      <c r="H399" s="57"/>
      <c r="I399" s="57"/>
      <c r="J399" s="57"/>
      <c r="K399" s="57"/>
      <c r="L399" s="57"/>
      <c r="M399" s="57"/>
    </row>
    <row r="400" spans="1:13" x14ac:dyDescent="0.3">
      <c r="A400" s="219"/>
      <c r="B400" s="2" t="s">
        <v>0</v>
      </c>
      <c r="D400" s="5"/>
      <c r="E400" s="5"/>
      <c r="F400" s="6"/>
      <c r="G400" s="6"/>
      <c r="H400" s="6"/>
      <c r="I400" s="290" t="s">
        <v>1</v>
      </c>
      <c r="J400" s="290"/>
      <c r="K400" s="290"/>
      <c r="L400" s="6"/>
      <c r="M400" s="2"/>
    </row>
    <row r="401" spans="1:13" x14ac:dyDescent="0.3">
      <c r="A401" s="219"/>
      <c r="B401" s="2" t="s">
        <v>2</v>
      </c>
      <c r="D401" s="5"/>
      <c r="E401" s="5"/>
      <c r="F401" s="6"/>
      <c r="G401" s="6"/>
      <c r="H401" s="6"/>
      <c r="I401" s="290" t="s">
        <v>3</v>
      </c>
      <c r="J401" s="290"/>
      <c r="K401" s="290"/>
      <c r="L401" s="290"/>
      <c r="M401" s="2"/>
    </row>
    <row r="402" spans="1:13" x14ac:dyDescent="0.3">
      <c r="A402" s="219"/>
      <c r="B402" s="7" t="s">
        <v>4</v>
      </c>
      <c r="C402" s="8"/>
      <c r="D402" s="5"/>
      <c r="E402" s="5"/>
      <c r="F402" s="6"/>
      <c r="G402" s="6"/>
      <c r="H402" s="6"/>
      <c r="I402" s="290" t="s">
        <v>5</v>
      </c>
      <c r="J402" s="290"/>
      <c r="K402" s="290"/>
      <c r="L402" s="290"/>
      <c r="M402" s="2"/>
    </row>
    <row r="403" spans="1:13" x14ac:dyDescent="0.3">
      <c r="A403" s="5"/>
      <c r="B403" s="59"/>
      <c r="C403" s="60"/>
      <c r="D403" s="5"/>
      <c r="E403" s="5"/>
      <c r="F403" s="6"/>
      <c r="G403" s="6"/>
      <c r="H403" s="6"/>
      <c r="I403" s="6"/>
      <c r="J403" s="6"/>
      <c r="K403" s="6"/>
      <c r="L403" s="6"/>
      <c r="M403" s="6"/>
    </row>
    <row r="404" spans="1:13" x14ac:dyDescent="0.25">
      <c r="A404" s="291" t="s">
        <v>178</v>
      </c>
      <c r="B404" s="291"/>
      <c r="C404" s="291"/>
      <c r="D404" s="291"/>
      <c r="E404" s="291"/>
      <c r="F404" s="291"/>
      <c r="G404" s="291"/>
      <c r="H404" s="291"/>
      <c r="I404" s="291"/>
      <c r="J404" s="291"/>
      <c r="K404" s="291"/>
      <c r="L404" s="291"/>
      <c r="M404" s="13"/>
    </row>
    <row r="405" spans="1:13" x14ac:dyDescent="0.3">
      <c r="A405" s="5"/>
      <c r="B405" s="59"/>
      <c r="C405" s="60"/>
      <c r="D405" s="117"/>
      <c r="E405" s="117"/>
      <c r="F405" s="6"/>
      <c r="G405" s="6"/>
      <c r="H405" s="6"/>
      <c r="I405" s="6"/>
      <c r="J405" s="6"/>
      <c r="K405" s="6"/>
      <c r="L405" s="6"/>
      <c r="M405" s="6"/>
    </row>
    <row r="406" spans="1:13" x14ac:dyDescent="0.3">
      <c r="A406" s="17" t="s">
        <v>12</v>
      </c>
      <c r="B406" s="94" t="s">
        <v>13</v>
      </c>
      <c r="C406" s="296" t="s">
        <v>14</v>
      </c>
      <c r="D406" s="299" t="s">
        <v>15</v>
      </c>
      <c r="E406" s="294"/>
      <c r="F406" s="292" t="s">
        <v>16</v>
      </c>
      <c r="G406" s="293"/>
      <c r="H406" s="293"/>
      <c r="I406" s="293"/>
      <c r="J406" s="293"/>
      <c r="K406" s="294"/>
      <c r="L406" s="281" t="s">
        <v>17</v>
      </c>
      <c r="M406" s="295"/>
    </row>
    <row r="407" spans="1:13" x14ac:dyDescent="0.3">
      <c r="A407" s="19" t="s">
        <v>18</v>
      </c>
      <c r="B407" s="95"/>
      <c r="C407" s="297"/>
      <c r="D407" s="300"/>
      <c r="E407" s="301"/>
      <c r="F407" s="281" t="s">
        <v>19</v>
      </c>
      <c r="G407" s="295"/>
      <c r="H407" s="281" t="s">
        <v>20</v>
      </c>
      <c r="I407" s="282"/>
      <c r="J407" s="283" t="s">
        <v>21</v>
      </c>
      <c r="K407" s="284"/>
      <c r="L407" s="283" t="s">
        <v>22</v>
      </c>
      <c r="M407" s="284"/>
    </row>
    <row r="408" spans="1:13" x14ac:dyDescent="0.3">
      <c r="A408" s="21">
        <v>1</v>
      </c>
      <c r="B408" s="220">
        <v>2</v>
      </c>
      <c r="C408" s="298"/>
      <c r="D408" s="221" t="s">
        <v>23</v>
      </c>
      <c r="E408" s="221" t="s">
        <v>24</v>
      </c>
      <c r="F408" s="221" t="s">
        <v>23</v>
      </c>
      <c r="G408" s="221" t="s">
        <v>24</v>
      </c>
      <c r="H408" s="221" t="s">
        <v>23</v>
      </c>
      <c r="I408" s="221" t="s">
        <v>24</v>
      </c>
      <c r="J408" s="221" t="s">
        <v>23</v>
      </c>
      <c r="K408" s="221" t="s">
        <v>24</v>
      </c>
      <c r="L408" s="221" t="s">
        <v>23</v>
      </c>
      <c r="M408" s="221" t="s">
        <v>24</v>
      </c>
    </row>
    <row r="409" spans="1:13" x14ac:dyDescent="0.3">
      <c r="A409" s="5"/>
      <c r="B409" s="7" t="s">
        <v>107</v>
      </c>
      <c r="C409" s="8"/>
      <c r="D409" s="5"/>
      <c r="E409" s="5"/>
      <c r="F409" s="5"/>
      <c r="G409" s="5"/>
      <c r="H409" s="5"/>
      <c r="I409" s="5"/>
      <c r="J409" s="5"/>
      <c r="K409" s="5"/>
      <c r="L409" s="5"/>
      <c r="M409" s="5"/>
    </row>
    <row r="410" spans="1:13" x14ac:dyDescent="0.3">
      <c r="A410" s="219"/>
      <c r="C410" s="2"/>
      <c r="D410" s="2"/>
      <c r="E410" s="2"/>
      <c r="F410" s="285" t="s">
        <v>26</v>
      </c>
      <c r="G410" s="285"/>
      <c r="H410" s="285"/>
      <c r="I410" s="223"/>
      <c r="J410" s="223"/>
      <c r="K410" s="223"/>
      <c r="L410" s="5"/>
      <c r="M410" s="5"/>
    </row>
    <row r="411" spans="1:13" x14ac:dyDescent="0.3">
      <c r="A411" s="37" t="s">
        <v>171</v>
      </c>
      <c r="B411" s="134" t="s">
        <v>167</v>
      </c>
      <c r="C411" s="37"/>
      <c r="D411" s="37">
        <v>60</v>
      </c>
      <c r="E411" s="37">
        <v>100</v>
      </c>
      <c r="F411" s="217">
        <v>1.2</v>
      </c>
      <c r="G411" s="217">
        <v>2</v>
      </c>
      <c r="H411" s="217">
        <v>0.2</v>
      </c>
      <c r="I411" s="217">
        <v>0.33</v>
      </c>
      <c r="J411" s="217">
        <v>6.1</v>
      </c>
      <c r="K411" s="217">
        <v>10.16</v>
      </c>
      <c r="L411" s="217">
        <v>31.3</v>
      </c>
      <c r="M411" s="217">
        <v>36.83</v>
      </c>
    </row>
    <row r="412" spans="1:13" x14ac:dyDescent="0.3">
      <c r="A412" s="272" t="s">
        <v>207</v>
      </c>
      <c r="B412" s="273" t="s">
        <v>208</v>
      </c>
      <c r="C412" s="242"/>
      <c r="D412" s="37">
        <v>25</v>
      </c>
      <c r="E412" s="37">
        <v>25</v>
      </c>
      <c r="F412" s="217">
        <v>1.8</v>
      </c>
      <c r="G412" s="217">
        <v>1.8</v>
      </c>
      <c r="H412" s="217">
        <v>2.5</v>
      </c>
      <c r="I412" s="217">
        <v>2.5</v>
      </c>
      <c r="J412" s="217">
        <v>17</v>
      </c>
      <c r="K412" s="217">
        <v>17</v>
      </c>
      <c r="L412" s="217">
        <v>97.83</v>
      </c>
      <c r="M412" s="217">
        <v>97.83</v>
      </c>
    </row>
    <row r="413" spans="1:13" x14ac:dyDescent="0.3">
      <c r="A413" s="33" t="s">
        <v>209</v>
      </c>
      <c r="B413" s="34" t="s">
        <v>168</v>
      </c>
      <c r="C413" s="30"/>
      <c r="D413" s="221">
        <v>100</v>
      </c>
      <c r="E413" s="221">
        <v>150</v>
      </c>
      <c r="F413" s="36">
        <v>9.3000000000000007</v>
      </c>
      <c r="G413" s="36">
        <v>13.94</v>
      </c>
      <c r="H413" s="36">
        <v>16.600000000000001</v>
      </c>
      <c r="I413" s="36">
        <v>21.3</v>
      </c>
      <c r="J413" s="36">
        <v>0.5</v>
      </c>
      <c r="K413" s="36">
        <v>0.72</v>
      </c>
      <c r="L413" s="36">
        <v>188</v>
      </c>
      <c r="M413" s="36">
        <v>282</v>
      </c>
    </row>
    <row r="414" spans="1:13" s="241" customFormat="1" ht="15.6" x14ac:dyDescent="0.3">
      <c r="A414" s="241" t="s">
        <v>29</v>
      </c>
      <c r="B414" s="241" t="s">
        <v>30</v>
      </c>
      <c r="D414" s="241">
        <v>50</v>
      </c>
      <c r="E414" s="241">
        <v>50</v>
      </c>
      <c r="F414" s="241">
        <v>3.95</v>
      </c>
      <c r="G414" s="241">
        <v>3.95</v>
      </c>
      <c r="H414" s="241">
        <v>0.5</v>
      </c>
      <c r="I414" s="241">
        <v>0.5</v>
      </c>
      <c r="J414" s="241">
        <v>24.15</v>
      </c>
      <c r="K414" s="241">
        <v>24.15</v>
      </c>
      <c r="L414" s="241">
        <v>116.9</v>
      </c>
      <c r="M414" s="241">
        <v>116.9</v>
      </c>
    </row>
    <row r="415" spans="1:13" x14ac:dyDescent="0.3">
      <c r="A415" s="33" t="s">
        <v>71</v>
      </c>
      <c r="B415" s="34" t="s">
        <v>116</v>
      </c>
      <c r="C415" s="30"/>
      <c r="D415" s="221">
        <v>100</v>
      </c>
      <c r="E415" s="221">
        <v>150</v>
      </c>
      <c r="F415" s="69">
        <v>1.5</v>
      </c>
      <c r="G415" s="69">
        <v>2.25</v>
      </c>
      <c r="H415" s="69">
        <v>0.5</v>
      </c>
      <c r="I415" s="69">
        <f>0.5*1.5</f>
        <v>0.75</v>
      </c>
      <c r="J415" s="69">
        <v>8</v>
      </c>
      <c r="K415" s="69">
        <f>8*1.5</f>
        <v>12</v>
      </c>
      <c r="L415" s="69">
        <v>95</v>
      </c>
      <c r="M415" s="69">
        <f>95*1.5</f>
        <v>142.5</v>
      </c>
    </row>
    <row r="416" spans="1:13" x14ac:dyDescent="0.3">
      <c r="A416" s="264" t="s">
        <v>194</v>
      </c>
      <c r="B416" s="38" t="s">
        <v>138</v>
      </c>
      <c r="C416" s="104"/>
      <c r="D416" s="37">
        <v>200</v>
      </c>
      <c r="E416" s="37">
        <v>200</v>
      </c>
      <c r="F416" s="37">
        <v>0.2</v>
      </c>
      <c r="G416" s="37">
        <v>0.2</v>
      </c>
      <c r="H416" s="37">
        <v>0</v>
      </c>
      <c r="I416" s="37">
        <v>0</v>
      </c>
      <c r="J416" s="37">
        <v>9.1999999999999993</v>
      </c>
      <c r="K416" s="37">
        <v>9.1999999999999993</v>
      </c>
      <c r="L416" s="37">
        <v>62</v>
      </c>
      <c r="M416" s="37">
        <v>62</v>
      </c>
    </row>
    <row r="417" spans="1:13" x14ac:dyDescent="0.3">
      <c r="A417" s="221"/>
      <c r="B417" s="39" t="s">
        <v>32</v>
      </c>
      <c r="C417" s="40"/>
      <c r="D417" s="211">
        <f>SUM(D411:D416)</f>
        <v>535</v>
      </c>
      <c r="E417" s="208">
        <f>SUM(E411:E416)</f>
        <v>675</v>
      </c>
      <c r="F417" s="208">
        <f t="shared" ref="F417:K417" si="22">SUM(F411:F416)</f>
        <v>17.95</v>
      </c>
      <c r="G417" s="208">
        <f t="shared" si="22"/>
        <v>24.139999999999997</v>
      </c>
      <c r="H417" s="208">
        <f t="shared" si="22"/>
        <v>20.3</v>
      </c>
      <c r="I417" s="208">
        <f t="shared" si="22"/>
        <v>25.380000000000003</v>
      </c>
      <c r="J417" s="41">
        <f t="shared" si="22"/>
        <v>64.95</v>
      </c>
      <c r="K417" s="41">
        <f t="shared" si="22"/>
        <v>73.23</v>
      </c>
      <c r="L417" s="208">
        <f>SUM(L411:L416)</f>
        <v>591.03</v>
      </c>
      <c r="M417" s="208">
        <f>SUM(M411:M416)</f>
        <v>738.06</v>
      </c>
    </row>
    <row r="418" spans="1:13" x14ac:dyDescent="0.3">
      <c r="A418" s="222"/>
      <c r="B418" s="119"/>
      <c r="C418" s="135"/>
      <c r="D418" s="118"/>
      <c r="E418" s="118"/>
      <c r="F418" s="118"/>
      <c r="G418" s="118"/>
      <c r="H418" s="118"/>
      <c r="I418" s="118"/>
      <c r="J418" s="118"/>
      <c r="K418" s="118"/>
      <c r="L418" s="118"/>
      <c r="M418" s="118"/>
    </row>
    <row r="419" spans="1:13" ht="13.8" x14ac:dyDescent="0.25">
      <c r="A419" s="182"/>
      <c r="B419" s="174" t="s">
        <v>33</v>
      </c>
      <c r="C419" s="47"/>
      <c r="D419" s="48">
        <v>500</v>
      </c>
      <c r="E419" s="48">
        <v>550</v>
      </c>
      <c r="F419" s="49" t="s">
        <v>34</v>
      </c>
      <c r="G419" s="50" t="s">
        <v>35</v>
      </c>
      <c r="H419" s="49" t="s">
        <v>36</v>
      </c>
      <c r="I419" s="50" t="s">
        <v>37</v>
      </c>
      <c r="J419" s="49" t="s">
        <v>38</v>
      </c>
      <c r="K419" s="50" t="s">
        <v>39</v>
      </c>
      <c r="L419" s="51" t="s">
        <v>40</v>
      </c>
      <c r="M419" s="50" t="s">
        <v>41</v>
      </c>
    </row>
    <row r="420" spans="1:13" x14ac:dyDescent="0.3">
      <c r="A420" s="5"/>
      <c r="B420" s="59"/>
      <c r="C420" s="60"/>
      <c r="D420" s="59"/>
      <c r="E420" s="60"/>
      <c r="F420" s="60"/>
      <c r="G420" s="8" t="s">
        <v>42</v>
      </c>
      <c r="H420" s="8"/>
      <c r="I420" s="8"/>
      <c r="J420" s="8"/>
      <c r="K420" s="8"/>
      <c r="L420" s="8"/>
      <c r="M420" s="103"/>
    </row>
    <row r="421" spans="1:13" x14ac:dyDescent="0.3">
      <c r="A421" s="37" t="s">
        <v>212</v>
      </c>
      <c r="B421" s="218" t="s">
        <v>76</v>
      </c>
      <c r="C421" s="104"/>
      <c r="D421" s="37">
        <v>60</v>
      </c>
      <c r="E421" s="37">
        <v>100</v>
      </c>
      <c r="F421" s="37">
        <v>0.6</v>
      </c>
      <c r="G421" s="37">
        <v>1</v>
      </c>
      <c r="H421" s="37">
        <v>3.64</v>
      </c>
      <c r="I421" s="37">
        <v>6.07</v>
      </c>
      <c r="J421" s="37">
        <v>2.0699999999999998</v>
      </c>
      <c r="K421" s="37">
        <v>3.45</v>
      </c>
      <c r="L421" s="37">
        <v>42.42</v>
      </c>
      <c r="M421" s="37">
        <v>70.7</v>
      </c>
    </row>
    <row r="422" spans="1:13" ht="15.75" customHeight="1" x14ac:dyDescent="0.3">
      <c r="A422" s="72" t="s">
        <v>160</v>
      </c>
      <c r="B422" s="73" t="s">
        <v>231</v>
      </c>
      <c r="C422" s="99"/>
      <c r="D422" s="105">
        <v>200</v>
      </c>
      <c r="E422" s="106">
        <v>250</v>
      </c>
      <c r="F422" s="106">
        <v>1.92</v>
      </c>
      <c r="G422" s="81">
        <v>2.4</v>
      </c>
      <c r="H422" s="72">
        <v>5.14</v>
      </c>
      <c r="I422" s="105">
        <v>6.4249999999999998</v>
      </c>
      <c r="J422" s="105">
        <v>13.22</v>
      </c>
      <c r="K422" s="106">
        <v>16.52</v>
      </c>
      <c r="L422" s="107">
        <v>106.66</v>
      </c>
      <c r="M422" s="106">
        <v>133.32</v>
      </c>
    </row>
    <row r="423" spans="1:13" ht="15.75" customHeight="1" x14ac:dyDescent="0.3">
      <c r="A423" s="236" t="s">
        <v>181</v>
      </c>
      <c r="B423" s="259" t="s">
        <v>169</v>
      </c>
      <c r="C423" s="99"/>
      <c r="D423" s="236">
        <v>90</v>
      </c>
      <c r="E423" s="106">
        <v>90</v>
      </c>
      <c r="F423" s="106">
        <v>9.3800000000000008</v>
      </c>
      <c r="G423" s="236">
        <v>9.3800000000000008</v>
      </c>
      <c r="H423" s="236">
        <v>4.3499999999999996</v>
      </c>
      <c r="I423" s="236">
        <v>4.3499999999999996</v>
      </c>
      <c r="J423" s="236">
        <v>3.75</v>
      </c>
      <c r="K423" s="106">
        <v>3.75</v>
      </c>
      <c r="L423" s="107">
        <v>93.75</v>
      </c>
      <c r="M423" s="106">
        <v>93.75</v>
      </c>
    </row>
    <row r="424" spans="1:13" x14ac:dyDescent="0.3">
      <c r="A424" s="69" t="s">
        <v>230</v>
      </c>
      <c r="B424" s="61" t="s">
        <v>170</v>
      </c>
      <c r="C424" s="70"/>
      <c r="D424" s="71">
        <v>180</v>
      </c>
      <c r="E424" s="71">
        <v>180</v>
      </c>
      <c r="F424" s="69">
        <v>3.99</v>
      </c>
      <c r="G424" s="69">
        <v>3.99</v>
      </c>
      <c r="H424" s="69">
        <v>5.76</v>
      </c>
      <c r="I424" s="69">
        <v>5.76</v>
      </c>
      <c r="J424" s="69">
        <v>39.42</v>
      </c>
      <c r="K424" s="69">
        <v>39.42</v>
      </c>
      <c r="L424" s="69">
        <v>219.78</v>
      </c>
      <c r="M424" s="69">
        <v>219.78</v>
      </c>
    </row>
    <row r="425" spans="1:13" x14ac:dyDescent="0.3">
      <c r="A425" s="69" t="s">
        <v>122</v>
      </c>
      <c r="B425" s="39" t="s">
        <v>120</v>
      </c>
      <c r="C425" s="80"/>
      <c r="D425" s="69">
        <v>200</v>
      </c>
      <c r="E425" s="69">
        <v>200</v>
      </c>
      <c r="F425" s="69">
        <v>0.4</v>
      </c>
      <c r="G425" s="69">
        <v>0.4</v>
      </c>
      <c r="H425" s="69">
        <v>0.1</v>
      </c>
      <c r="I425" s="69">
        <v>0.1</v>
      </c>
      <c r="J425" s="69">
        <v>18.399999999999999</v>
      </c>
      <c r="K425" s="69">
        <v>18.399999999999999</v>
      </c>
      <c r="L425" s="69">
        <v>75.8</v>
      </c>
      <c r="M425" s="69">
        <v>75.8</v>
      </c>
    </row>
    <row r="426" spans="1:13" x14ac:dyDescent="0.3">
      <c r="A426" s="78" t="s">
        <v>29</v>
      </c>
      <c r="B426" s="39" t="s">
        <v>30</v>
      </c>
      <c r="C426" s="115"/>
      <c r="D426" s="77">
        <v>90</v>
      </c>
      <c r="E426" s="77">
        <v>100</v>
      </c>
      <c r="F426" s="69">
        <v>7.11</v>
      </c>
      <c r="G426" s="69">
        <v>7.9</v>
      </c>
      <c r="H426" s="69">
        <v>0.9</v>
      </c>
      <c r="I426" s="69">
        <v>1</v>
      </c>
      <c r="J426" s="69">
        <v>43.47</v>
      </c>
      <c r="K426" s="69">
        <v>48.3</v>
      </c>
      <c r="L426" s="69">
        <v>210.42</v>
      </c>
      <c r="M426" s="69">
        <v>233.8</v>
      </c>
    </row>
    <row r="427" spans="1:13" x14ac:dyDescent="0.3">
      <c r="A427" s="221"/>
      <c r="B427" s="170" t="s">
        <v>32</v>
      </c>
      <c r="C427" s="40">
        <f>SUM(C411:C426)</f>
        <v>0</v>
      </c>
      <c r="D427" s="214">
        <f t="shared" ref="D427:M427" si="23">SUM(D421:D426)</f>
        <v>820</v>
      </c>
      <c r="E427" s="214">
        <f t="shared" si="23"/>
        <v>920</v>
      </c>
      <c r="F427" s="40">
        <f t="shared" si="23"/>
        <v>23.4</v>
      </c>
      <c r="G427" s="40">
        <f t="shared" si="23"/>
        <v>25.07</v>
      </c>
      <c r="H427" s="214">
        <f t="shared" si="23"/>
        <v>19.89</v>
      </c>
      <c r="I427" s="214">
        <f t="shared" si="23"/>
        <v>23.704999999999998</v>
      </c>
      <c r="J427" s="214">
        <f t="shared" si="23"/>
        <v>120.33</v>
      </c>
      <c r="K427" s="214">
        <f t="shared" si="23"/>
        <v>129.83999999999997</v>
      </c>
      <c r="L427" s="172">
        <f t="shared" si="23"/>
        <v>748.82999999999993</v>
      </c>
      <c r="M427" s="172">
        <f t="shared" si="23"/>
        <v>827.14999999999986</v>
      </c>
    </row>
    <row r="428" spans="1:13" ht="13.8" x14ac:dyDescent="0.25">
      <c r="A428" s="182"/>
      <c r="B428" s="183" t="s">
        <v>47</v>
      </c>
      <c r="C428" s="184"/>
      <c r="D428" s="185">
        <v>700</v>
      </c>
      <c r="E428" s="185">
        <v>800</v>
      </c>
      <c r="F428" s="87" t="s">
        <v>48</v>
      </c>
      <c r="G428" s="86" t="s">
        <v>49</v>
      </c>
      <c r="H428" s="87" t="s">
        <v>50</v>
      </c>
      <c r="I428" s="86" t="s">
        <v>51</v>
      </c>
      <c r="J428" s="87" t="s">
        <v>52</v>
      </c>
      <c r="K428" s="86" t="s">
        <v>53</v>
      </c>
      <c r="L428" s="88" t="s">
        <v>54</v>
      </c>
      <c r="M428" s="89" t="s">
        <v>55</v>
      </c>
    </row>
    <row r="429" spans="1:13" x14ac:dyDescent="0.3">
      <c r="A429" s="5"/>
      <c r="B429" s="53"/>
      <c r="C429" s="177"/>
      <c r="D429" s="178"/>
      <c r="E429" s="178"/>
      <c r="F429" s="179"/>
      <c r="G429" s="56"/>
      <c r="H429" s="179"/>
      <c r="I429" s="56"/>
      <c r="J429" s="179"/>
      <c r="K429" s="56"/>
      <c r="L429" s="180"/>
      <c r="M429" s="58"/>
    </row>
    <row r="430" spans="1:13" x14ac:dyDescent="0.3">
      <c r="A430" s="2"/>
      <c r="B430" s="53"/>
      <c r="C430" s="177"/>
      <c r="D430" s="178"/>
      <c r="E430" s="178"/>
      <c r="F430" s="179"/>
      <c r="G430" s="56"/>
      <c r="H430" s="179"/>
      <c r="I430" s="56"/>
      <c r="J430" s="179"/>
      <c r="K430" s="56"/>
      <c r="L430" s="180"/>
      <c r="M430" s="58"/>
    </row>
    <row r="431" spans="1:13" x14ac:dyDescent="0.3">
      <c r="A431" s="5"/>
      <c r="B431" s="53"/>
      <c r="C431" s="177"/>
      <c r="D431" s="178"/>
      <c r="E431" s="178"/>
      <c r="F431" s="179"/>
      <c r="G431" s="56"/>
      <c r="H431" s="179"/>
      <c r="I431" s="56"/>
      <c r="J431" s="179"/>
      <c r="K431" s="56"/>
      <c r="L431" s="180"/>
      <c r="M431" s="58"/>
    </row>
    <row r="432" spans="1:13" x14ac:dyDescent="0.3">
      <c r="A432" s="5"/>
      <c r="B432" s="53"/>
      <c r="C432" s="177"/>
      <c r="D432" s="178"/>
      <c r="E432" s="178"/>
      <c r="F432" s="179"/>
      <c r="G432" s="56"/>
      <c r="H432" s="179"/>
      <c r="I432" s="56"/>
      <c r="J432" s="179"/>
      <c r="K432" s="5"/>
      <c r="L432" s="180"/>
      <c r="M432" s="58"/>
    </row>
    <row r="433" spans="1:13" x14ac:dyDescent="0.3">
      <c r="A433" s="5"/>
      <c r="B433" s="91"/>
      <c r="C433" s="92"/>
      <c r="D433" s="5"/>
      <c r="E433" s="5"/>
      <c r="F433" s="57"/>
      <c r="G433" s="57"/>
      <c r="H433" s="57"/>
      <c r="I433" s="57"/>
      <c r="J433" s="57"/>
      <c r="K433" s="57"/>
      <c r="L433" s="57"/>
      <c r="M433" s="57"/>
    </row>
    <row r="434" spans="1:13" x14ac:dyDescent="0.3">
      <c r="A434" s="5"/>
      <c r="B434" s="91"/>
      <c r="C434" s="92"/>
      <c r="D434" s="5"/>
      <c r="E434" s="5"/>
      <c r="F434" s="57"/>
      <c r="G434" s="57"/>
      <c r="H434" s="57"/>
      <c r="I434" s="57"/>
      <c r="J434" s="57"/>
      <c r="K434" s="57"/>
      <c r="L434" s="57"/>
      <c r="M434" s="57"/>
    </row>
    <row r="435" spans="1:13" x14ac:dyDescent="0.3">
      <c r="A435" s="5"/>
      <c r="B435" s="91"/>
      <c r="C435" s="92"/>
      <c r="D435" s="5"/>
      <c r="E435" s="5"/>
      <c r="F435" s="57"/>
      <c r="G435" s="57"/>
      <c r="H435" s="57"/>
      <c r="I435" s="57"/>
      <c r="J435" s="57"/>
      <c r="K435" s="57"/>
      <c r="L435" s="57"/>
      <c r="M435" s="57"/>
    </row>
    <row r="436" spans="1:13" x14ac:dyDescent="0.3">
      <c r="A436" s="5"/>
      <c r="B436" s="91"/>
      <c r="C436" s="92"/>
      <c r="D436" s="5"/>
      <c r="E436" s="5"/>
      <c r="F436" s="57"/>
      <c r="G436" s="57"/>
      <c r="H436" s="57"/>
      <c r="I436" s="57"/>
      <c r="J436" s="57"/>
      <c r="K436" s="57"/>
      <c r="L436" s="57"/>
      <c r="M436" s="57"/>
    </row>
    <row r="437" spans="1:13" x14ac:dyDescent="0.3">
      <c r="A437" s="219"/>
      <c r="B437" s="2" t="s">
        <v>0</v>
      </c>
      <c r="D437" s="5"/>
      <c r="E437" s="5"/>
      <c r="F437" s="6"/>
      <c r="G437" s="6"/>
      <c r="H437" s="6"/>
      <c r="I437" s="290" t="s">
        <v>1</v>
      </c>
      <c r="J437" s="290"/>
      <c r="K437" s="290"/>
      <c r="L437" s="6"/>
      <c r="M437" s="2"/>
    </row>
    <row r="438" spans="1:13" x14ac:dyDescent="0.3">
      <c r="A438" s="219"/>
      <c r="B438" s="2" t="s">
        <v>2</v>
      </c>
      <c r="D438" s="5"/>
      <c r="E438" s="5"/>
      <c r="F438" s="6"/>
      <c r="G438" s="6"/>
      <c r="H438" s="6"/>
      <c r="I438" s="290" t="s">
        <v>3</v>
      </c>
      <c r="J438" s="290"/>
      <c r="K438" s="290"/>
      <c r="L438" s="290"/>
      <c r="M438" s="2"/>
    </row>
    <row r="439" spans="1:13" x14ac:dyDescent="0.3">
      <c r="A439" s="219"/>
      <c r="B439" s="7" t="s">
        <v>4</v>
      </c>
      <c r="C439" s="8"/>
      <c r="D439" s="5"/>
      <c r="E439" s="5"/>
      <c r="F439" s="6"/>
      <c r="G439" s="6"/>
      <c r="H439" s="6"/>
      <c r="I439" s="290" t="s">
        <v>5</v>
      </c>
      <c r="J439" s="290"/>
      <c r="K439" s="290"/>
      <c r="L439" s="290"/>
      <c r="M439" s="2"/>
    </row>
    <row r="440" spans="1:13" x14ac:dyDescent="0.3">
      <c r="A440" s="5"/>
      <c r="B440" s="59"/>
      <c r="C440" s="60"/>
      <c r="D440" s="5"/>
      <c r="E440" s="5"/>
      <c r="F440" s="6"/>
      <c r="G440" s="6"/>
      <c r="H440" s="6"/>
      <c r="I440" s="6"/>
      <c r="J440" s="6"/>
      <c r="K440" s="6"/>
      <c r="L440" s="6"/>
      <c r="M440" s="6"/>
    </row>
    <row r="441" spans="1:13" x14ac:dyDescent="0.25">
      <c r="A441" s="291" t="s">
        <v>178</v>
      </c>
      <c r="B441" s="291"/>
      <c r="C441" s="291"/>
      <c r="D441" s="291"/>
      <c r="E441" s="291"/>
      <c r="F441" s="291"/>
      <c r="G441" s="291"/>
      <c r="H441" s="291"/>
      <c r="I441" s="291"/>
      <c r="J441" s="291"/>
      <c r="K441" s="291"/>
      <c r="L441" s="291"/>
      <c r="M441" s="13"/>
    </row>
    <row r="442" spans="1:13" x14ac:dyDescent="0.3">
      <c r="A442" s="5"/>
      <c r="B442" s="59"/>
      <c r="C442" s="60"/>
      <c r="D442" s="117"/>
      <c r="E442" s="117"/>
      <c r="F442" s="6"/>
      <c r="G442" s="6"/>
      <c r="H442" s="6"/>
      <c r="I442" s="6"/>
      <c r="J442" s="6"/>
      <c r="K442" s="6"/>
      <c r="L442" s="6"/>
      <c r="M442" s="6"/>
    </row>
    <row r="443" spans="1:13" x14ac:dyDescent="0.3">
      <c r="A443" s="17" t="s">
        <v>12</v>
      </c>
      <c r="B443" s="94" t="s">
        <v>13</v>
      </c>
      <c r="C443" s="296" t="s">
        <v>14</v>
      </c>
      <c r="D443" s="299" t="s">
        <v>15</v>
      </c>
      <c r="E443" s="294"/>
      <c r="F443" s="292" t="s">
        <v>16</v>
      </c>
      <c r="G443" s="293"/>
      <c r="H443" s="293"/>
      <c r="I443" s="293"/>
      <c r="J443" s="293"/>
      <c r="K443" s="294"/>
      <c r="L443" s="281" t="s">
        <v>17</v>
      </c>
      <c r="M443" s="295"/>
    </row>
    <row r="444" spans="1:13" x14ac:dyDescent="0.3">
      <c r="A444" s="19" t="s">
        <v>18</v>
      </c>
      <c r="B444" s="95"/>
      <c r="C444" s="297"/>
      <c r="D444" s="300"/>
      <c r="E444" s="301"/>
      <c r="F444" s="281" t="s">
        <v>19</v>
      </c>
      <c r="G444" s="295"/>
      <c r="H444" s="281" t="s">
        <v>20</v>
      </c>
      <c r="I444" s="282"/>
      <c r="J444" s="283" t="s">
        <v>21</v>
      </c>
      <c r="K444" s="284"/>
      <c r="L444" s="283" t="s">
        <v>22</v>
      </c>
      <c r="M444" s="284"/>
    </row>
    <row r="445" spans="1:13" x14ac:dyDescent="0.3">
      <c r="A445" s="21">
        <v>1</v>
      </c>
      <c r="B445" s="220">
        <v>2</v>
      </c>
      <c r="C445" s="298"/>
      <c r="D445" s="221" t="s">
        <v>23</v>
      </c>
      <c r="E445" s="221" t="s">
        <v>24</v>
      </c>
      <c r="F445" s="221" t="s">
        <v>23</v>
      </c>
      <c r="G445" s="221" t="s">
        <v>24</v>
      </c>
      <c r="H445" s="221" t="s">
        <v>23</v>
      </c>
      <c r="I445" s="221" t="s">
        <v>24</v>
      </c>
      <c r="J445" s="221" t="s">
        <v>23</v>
      </c>
      <c r="K445" s="221" t="s">
        <v>24</v>
      </c>
      <c r="L445" s="221" t="s">
        <v>23</v>
      </c>
      <c r="M445" s="221" t="s">
        <v>24</v>
      </c>
    </row>
    <row r="446" spans="1:13" x14ac:dyDescent="0.3">
      <c r="A446" s="5"/>
      <c r="B446" s="7" t="s">
        <v>108</v>
      </c>
      <c r="C446" s="8"/>
      <c r="D446" s="5"/>
      <c r="E446" s="5"/>
      <c r="F446" s="5"/>
      <c r="G446" s="5"/>
      <c r="H446" s="5"/>
      <c r="I446" s="5"/>
      <c r="J446" s="5"/>
      <c r="K446" s="5"/>
      <c r="L446" s="5"/>
      <c r="M446" s="5"/>
    </row>
    <row r="447" spans="1:13" x14ac:dyDescent="0.3">
      <c r="A447" s="219"/>
      <c r="C447" s="2"/>
      <c r="D447" s="2"/>
      <c r="E447" s="2"/>
      <c r="F447" s="285" t="s">
        <v>26</v>
      </c>
      <c r="G447" s="285"/>
      <c r="H447" s="285"/>
      <c r="I447" s="223"/>
      <c r="J447" s="223"/>
      <c r="K447" s="223"/>
      <c r="L447" s="5"/>
      <c r="M447" s="5"/>
    </row>
    <row r="448" spans="1:13" x14ac:dyDescent="0.3">
      <c r="A448" s="37" t="s">
        <v>121</v>
      </c>
      <c r="B448" s="134" t="s">
        <v>118</v>
      </c>
      <c r="C448" s="37"/>
      <c r="D448" s="37">
        <v>110</v>
      </c>
      <c r="E448" s="37">
        <v>120</v>
      </c>
      <c r="F448" s="217">
        <v>11.06</v>
      </c>
      <c r="G448" s="217">
        <v>12.06</v>
      </c>
      <c r="H448" s="217">
        <v>12.47</v>
      </c>
      <c r="I448" s="217">
        <v>13.6</v>
      </c>
      <c r="J448" s="217">
        <v>13.06</v>
      </c>
      <c r="K448" s="217">
        <v>14.24</v>
      </c>
      <c r="L448" s="217">
        <v>209</v>
      </c>
      <c r="M448" s="217">
        <v>228</v>
      </c>
    </row>
    <row r="449" spans="1:13" x14ac:dyDescent="0.3">
      <c r="A449" s="33" t="s">
        <v>232</v>
      </c>
      <c r="B449" s="34" t="s">
        <v>93</v>
      </c>
      <c r="C449" s="30"/>
      <c r="D449" s="221">
        <v>180</v>
      </c>
      <c r="E449" s="221">
        <v>180</v>
      </c>
      <c r="F449" s="36">
        <v>9.92</v>
      </c>
      <c r="G449" s="36">
        <v>9.92</v>
      </c>
      <c r="H449" s="36">
        <v>8.1999999999999993</v>
      </c>
      <c r="I449" s="36">
        <v>8.1999999999999993</v>
      </c>
      <c r="J449" s="36">
        <v>41</v>
      </c>
      <c r="K449" s="36">
        <v>41</v>
      </c>
      <c r="L449" s="36">
        <v>270</v>
      </c>
      <c r="M449" s="36">
        <v>270</v>
      </c>
    </row>
    <row r="450" spans="1:13" x14ac:dyDescent="0.3">
      <c r="A450" s="33" t="s">
        <v>89</v>
      </c>
      <c r="B450" s="34" t="s">
        <v>90</v>
      </c>
      <c r="C450" s="30"/>
      <c r="D450" s="221">
        <v>200</v>
      </c>
      <c r="E450" s="221">
        <v>200</v>
      </c>
      <c r="F450" s="69">
        <v>1.6</v>
      </c>
      <c r="G450" s="69">
        <v>1.6</v>
      </c>
      <c r="H450" s="69">
        <v>1.1000000000000001</v>
      </c>
      <c r="I450" s="69">
        <v>1.1000000000000001</v>
      </c>
      <c r="J450" s="69">
        <v>12.58</v>
      </c>
      <c r="K450" s="69">
        <v>12.58</v>
      </c>
      <c r="L450" s="69">
        <v>66.62</v>
      </c>
      <c r="M450" s="69">
        <v>66.62</v>
      </c>
    </row>
    <row r="451" spans="1:13" x14ac:dyDescent="0.3">
      <c r="A451" s="37" t="s">
        <v>29</v>
      </c>
      <c r="B451" s="38" t="s">
        <v>30</v>
      </c>
      <c r="C451" s="104"/>
      <c r="D451" s="37">
        <v>50</v>
      </c>
      <c r="E451" s="37">
        <v>50</v>
      </c>
      <c r="F451" s="37">
        <v>3.95</v>
      </c>
      <c r="G451" s="37">
        <v>3.95</v>
      </c>
      <c r="H451" s="37">
        <v>0.5</v>
      </c>
      <c r="I451" s="37">
        <v>0.5</v>
      </c>
      <c r="J451" s="37">
        <v>24.15</v>
      </c>
      <c r="K451" s="37">
        <v>24.15</v>
      </c>
      <c r="L451" s="37">
        <v>116.9</v>
      </c>
      <c r="M451" s="37">
        <v>116.9</v>
      </c>
    </row>
    <row r="452" spans="1:13" x14ac:dyDescent="0.3">
      <c r="A452" s="221"/>
      <c r="B452" s="39" t="s">
        <v>32</v>
      </c>
      <c r="C452" s="40"/>
      <c r="D452" s="211">
        <f>SUM(D448:D451)</f>
        <v>540</v>
      </c>
      <c r="E452" s="208">
        <f>SUM(E448:E451)</f>
        <v>550</v>
      </c>
      <c r="F452" s="208">
        <f t="shared" ref="F452:K452" si="24">SUM(F448:F451)</f>
        <v>26.53</v>
      </c>
      <c r="G452" s="208">
        <f t="shared" si="24"/>
        <v>27.53</v>
      </c>
      <c r="H452" s="208">
        <f t="shared" si="24"/>
        <v>22.270000000000003</v>
      </c>
      <c r="I452" s="208">
        <f t="shared" si="24"/>
        <v>23.4</v>
      </c>
      <c r="J452" s="41">
        <f t="shared" si="24"/>
        <v>90.789999999999992</v>
      </c>
      <c r="K452" s="41">
        <f t="shared" si="24"/>
        <v>91.97</v>
      </c>
      <c r="L452" s="208">
        <f>SUM(L448:L451)</f>
        <v>662.52</v>
      </c>
      <c r="M452" s="208">
        <f>SUM(M448:M451)</f>
        <v>681.52</v>
      </c>
    </row>
    <row r="453" spans="1:13" x14ac:dyDescent="0.3">
      <c r="A453" s="222"/>
      <c r="B453" s="119"/>
      <c r="C453" s="135"/>
      <c r="D453" s="118"/>
      <c r="E453" s="118"/>
      <c r="F453" s="118"/>
      <c r="G453" s="118"/>
      <c r="H453" s="118"/>
      <c r="I453" s="118"/>
      <c r="J453" s="118"/>
      <c r="K453" s="118"/>
      <c r="L453" s="118"/>
      <c r="M453" s="118"/>
    </row>
    <row r="454" spans="1:13" ht="13.8" x14ac:dyDescent="0.25">
      <c r="A454" s="182"/>
      <c r="B454" s="174" t="s">
        <v>33</v>
      </c>
      <c r="C454" s="47"/>
      <c r="D454" s="48">
        <v>500</v>
      </c>
      <c r="E454" s="48">
        <v>550</v>
      </c>
      <c r="F454" s="49" t="s">
        <v>34</v>
      </c>
      <c r="G454" s="50" t="s">
        <v>35</v>
      </c>
      <c r="H454" s="49" t="s">
        <v>36</v>
      </c>
      <c r="I454" s="50" t="s">
        <v>37</v>
      </c>
      <c r="J454" s="49" t="s">
        <v>38</v>
      </c>
      <c r="K454" s="50" t="s">
        <v>39</v>
      </c>
      <c r="L454" s="51" t="s">
        <v>40</v>
      </c>
      <c r="M454" s="50" t="s">
        <v>41</v>
      </c>
    </row>
    <row r="455" spans="1:13" x14ac:dyDescent="0.3">
      <c r="A455" s="5"/>
      <c r="B455" s="59"/>
      <c r="C455" s="60"/>
      <c r="D455" s="59"/>
      <c r="E455" s="60"/>
      <c r="F455" s="60"/>
      <c r="G455" s="8" t="s">
        <v>42</v>
      </c>
      <c r="H455" s="8"/>
      <c r="I455" s="8"/>
      <c r="J455" s="8"/>
      <c r="K455" s="8"/>
      <c r="L455" s="8"/>
      <c r="M455" s="103"/>
    </row>
    <row r="456" spans="1:13" x14ac:dyDescent="0.3">
      <c r="A456" s="275" t="s">
        <v>211</v>
      </c>
      <c r="B456" s="218" t="s">
        <v>117</v>
      </c>
      <c r="C456" s="104"/>
      <c r="D456" s="37">
        <v>60</v>
      </c>
      <c r="E456" s="37">
        <v>100</v>
      </c>
      <c r="F456" s="37">
        <v>0.48</v>
      </c>
      <c r="G456" s="37">
        <v>0.8</v>
      </c>
      <c r="H456" s="37">
        <v>0.12</v>
      </c>
      <c r="I456" s="37">
        <v>0.2</v>
      </c>
      <c r="J456" s="37">
        <v>1.5</v>
      </c>
      <c r="K456" s="37">
        <v>2.5</v>
      </c>
      <c r="L456" s="37">
        <v>8.52</v>
      </c>
      <c r="M456" s="37">
        <v>14.2</v>
      </c>
    </row>
    <row r="457" spans="1:13" x14ac:dyDescent="0.3">
      <c r="A457" s="72" t="s">
        <v>217</v>
      </c>
      <c r="B457" s="73" t="s">
        <v>43</v>
      </c>
      <c r="C457" s="99"/>
      <c r="D457" s="105">
        <v>200</v>
      </c>
      <c r="E457" s="106">
        <v>250</v>
      </c>
      <c r="F457" s="106">
        <v>4.62</v>
      </c>
      <c r="G457" s="81">
        <v>5.65</v>
      </c>
      <c r="H457" s="72">
        <v>2.16</v>
      </c>
      <c r="I457" s="105">
        <v>2.7</v>
      </c>
      <c r="J457" s="105">
        <v>18.12</v>
      </c>
      <c r="K457" s="106">
        <v>22.65</v>
      </c>
      <c r="L457" s="107">
        <v>118</v>
      </c>
      <c r="M457" s="106">
        <v>147.5</v>
      </c>
    </row>
    <row r="458" spans="1:13" x14ac:dyDescent="0.3">
      <c r="A458" s="69" t="s">
        <v>195</v>
      </c>
      <c r="B458" s="61" t="s">
        <v>79</v>
      </c>
      <c r="C458" s="70"/>
      <c r="D458" s="71">
        <v>200</v>
      </c>
      <c r="E458" s="71">
        <v>250</v>
      </c>
      <c r="F458" s="69">
        <v>15.2</v>
      </c>
      <c r="G458" s="69">
        <v>17.600000000000001</v>
      </c>
      <c r="H458" s="69">
        <v>16.5</v>
      </c>
      <c r="I458" s="69">
        <v>17</v>
      </c>
      <c r="J458" s="69">
        <v>24.8</v>
      </c>
      <c r="K458" s="69">
        <v>28.5</v>
      </c>
      <c r="L458" s="69">
        <v>289</v>
      </c>
      <c r="M458" s="69">
        <v>340</v>
      </c>
    </row>
    <row r="459" spans="1:13" x14ac:dyDescent="0.3">
      <c r="A459" s="69" t="s">
        <v>136</v>
      </c>
      <c r="B459" s="39" t="s">
        <v>133</v>
      </c>
      <c r="C459" s="80"/>
      <c r="D459" s="69">
        <v>200</v>
      </c>
      <c r="E459" s="69">
        <v>200</v>
      </c>
      <c r="F459" s="69">
        <v>0.6</v>
      </c>
      <c r="G459" s="69">
        <v>0.6</v>
      </c>
      <c r="H459" s="69">
        <v>0.2</v>
      </c>
      <c r="I459" s="69">
        <v>0.2</v>
      </c>
      <c r="J459" s="69">
        <v>15.2</v>
      </c>
      <c r="K459" s="69">
        <v>15.2</v>
      </c>
      <c r="L459" s="69">
        <v>65.3</v>
      </c>
      <c r="M459" s="69">
        <v>65.3</v>
      </c>
    </row>
    <row r="460" spans="1:13" x14ac:dyDescent="0.3">
      <c r="A460" s="78" t="s">
        <v>123</v>
      </c>
      <c r="B460" s="39" t="s">
        <v>149</v>
      </c>
      <c r="C460" s="115"/>
      <c r="D460" s="77">
        <v>30</v>
      </c>
      <c r="E460" s="77">
        <v>30</v>
      </c>
      <c r="F460" s="69">
        <v>1.8</v>
      </c>
      <c r="G460" s="69">
        <v>1.8</v>
      </c>
      <c r="H460" s="69">
        <v>1.3</v>
      </c>
      <c r="I460" s="69">
        <v>1.3</v>
      </c>
      <c r="J460" s="69">
        <v>16</v>
      </c>
      <c r="K460" s="69">
        <v>16</v>
      </c>
      <c r="L460" s="69">
        <v>109</v>
      </c>
      <c r="M460" s="69">
        <v>109</v>
      </c>
    </row>
    <row r="461" spans="1:13" x14ac:dyDescent="0.3">
      <c r="A461" s="78" t="s">
        <v>29</v>
      </c>
      <c r="B461" s="39" t="s">
        <v>30</v>
      </c>
      <c r="C461" s="116"/>
      <c r="D461" s="72">
        <v>90</v>
      </c>
      <c r="E461" s="82">
        <v>100</v>
      </c>
      <c r="F461" s="69">
        <v>7.11</v>
      </c>
      <c r="G461" s="69">
        <v>7.9</v>
      </c>
      <c r="H461" s="69">
        <v>0.9</v>
      </c>
      <c r="I461" s="69">
        <v>1</v>
      </c>
      <c r="J461" s="69">
        <v>43.47</v>
      </c>
      <c r="K461" s="69">
        <v>48.3</v>
      </c>
      <c r="L461" s="69">
        <v>210.42</v>
      </c>
      <c r="M461" s="69">
        <v>233.8</v>
      </c>
    </row>
    <row r="462" spans="1:13" x14ac:dyDescent="0.3">
      <c r="A462" s="221"/>
      <c r="B462" s="170" t="s">
        <v>32</v>
      </c>
      <c r="C462" s="40">
        <f>SUM(C448:C461)</f>
        <v>0</v>
      </c>
      <c r="D462" s="214">
        <f t="shared" ref="D462:M462" si="25">SUM(D456:D461)</f>
        <v>780</v>
      </c>
      <c r="E462" s="214">
        <f t="shared" si="25"/>
        <v>930</v>
      </c>
      <c r="F462" s="40">
        <f t="shared" si="25"/>
        <v>29.81</v>
      </c>
      <c r="G462" s="40">
        <f t="shared" si="25"/>
        <v>34.35</v>
      </c>
      <c r="H462" s="214">
        <f t="shared" si="25"/>
        <v>21.18</v>
      </c>
      <c r="I462" s="214">
        <f t="shared" si="25"/>
        <v>22.4</v>
      </c>
      <c r="J462" s="214">
        <f t="shared" si="25"/>
        <v>119.09</v>
      </c>
      <c r="K462" s="214">
        <f t="shared" si="25"/>
        <v>133.14999999999998</v>
      </c>
      <c r="L462" s="172">
        <f t="shared" si="25"/>
        <v>800.2399999999999</v>
      </c>
      <c r="M462" s="172">
        <f t="shared" si="25"/>
        <v>909.8</v>
      </c>
    </row>
    <row r="463" spans="1:13" ht="13.8" x14ac:dyDescent="0.25">
      <c r="A463" s="182"/>
      <c r="B463" s="183" t="s">
        <v>47</v>
      </c>
      <c r="C463" s="184"/>
      <c r="D463" s="185">
        <v>700</v>
      </c>
      <c r="E463" s="185">
        <v>800</v>
      </c>
      <c r="F463" s="87" t="s">
        <v>48</v>
      </c>
      <c r="G463" s="86" t="s">
        <v>49</v>
      </c>
      <c r="H463" s="87" t="s">
        <v>50</v>
      </c>
      <c r="I463" s="86" t="s">
        <v>51</v>
      </c>
      <c r="J463" s="87" t="s">
        <v>52</v>
      </c>
      <c r="K463" s="86" t="s">
        <v>53</v>
      </c>
      <c r="L463" s="88" t="s">
        <v>54</v>
      </c>
      <c r="M463" s="89" t="s">
        <v>55</v>
      </c>
    </row>
    <row r="464" spans="1:13" x14ac:dyDescent="0.3">
      <c r="A464" s="5"/>
      <c r="B464" s="53"/>
      <c r="C464" s="177"/>
      <c r="D464" s="178"/>
      <c r="E464" s="178"/>
      <c r="F464" s="179"/>
      <c r="G464" s="56"/>
      <c r="H464" s="179"/>
      <c r="I464" s="56"/>
      <c r="J464" s="179"/>
      <c r="K464" s="56"/>
      <c r="L464" s="180"/>
      <c r="M464" s="58"/>
    </row>
    <row r="465" spans="1:13" x14ac:dyDescent="0.3">
      <c r="A465" s="2"/>
      <c r="B465" s="53"/>
      <c r="C465" s="177"/>
      <c r="D465" s="178"/>
      <c r="E465" s="178"/>
      <c r="F465" s="179"/>
      <c r="G465" s="56"/>
      <c r="H465" s="179"/>
      <c r="I465" s="56"/>
      <c r="J465" s="179"/>
      <c r="K465" s="56"/>
      <c r="L465" s="180"/>
      <c r="M465" s="58"/>
    </row>
    <row r="466" spans="1:13" x14ac:dyDescent="0.3">
      <c r="A466" s="5"/>
      <c r="B466" s="53"/>
      <c r="C466" s="177"/>
      <c r="D466" s="178"/>
      <c r="E466" s="178"/>
      <c r="F466" s="179"/>
      <c r="G466" s="56"/>
      <c r="H466" s="179"/>
      <c r="I466" s="56"/>
      <c r="J466" s="179"/>
      <c r="K466" s="56"/>
      <c r="L466" s="180"/>
      <c r="M466" s="58"/>
    </row>
    <row r="467" spans="1:13" x14ac:dyDescent="0.3">
      <c r="A467" s="5"/>
      <c r="B467" s="53"/>
      <c r="C467" s="177"/>
      <c r="D467" s="178"/>
      <c r="E467" s="178"/>
      <c r="F467" s="179"/>
      <c r="G467" s="56"/>
      <c r="H467" s="179"/>
      <c r="I467" s="56"/>
      <c r="J467" s="179"/>
      <c r="K467" s="5"/>
      <c r="L467" s="180"/>
      <c r="M467" s="58"/>
    </row>
    <row r="468" spans="1:13" x14ac:dyDescent="0.3">
      <c r="A468" s="5"/>
      <c r="B468" s="91"/>
      <c r="C468" s="92"/>
      <c r="D468" s="5"/>
      <c r="E468" s="5"/>
      <c r="F468" s="57"/>
      <c r="G468" s="57"/>
      <c r="H468" s="57"/>
      <c r="I468" s="57"/>
      <c r="J468" s="57"/>
      <c r="K468" s="57"/>
      <c r="L468" s="57"/>
      <c r="M468" s="57"/>
    </row>
    <row r="469" spans="1:13" x14ac:dyDescent="0.3">
      <c r="A469" s="5"/>
      <c r="B469" s="91"/>
      <c r="C469" s="92"/>
      <c r="D469" s="5"/>
      <c r="E469" s="5"/>
      <c r="F469" s="57"/>
      <c r="G469" s="57"/>
      <c r="H469" s="57"/>
      <c r="I469" s="57"/>
      <c r="J469" s="57"/>
      <c r="K469" s="57"/>
      <c r="L469" s="57"/>
      <c r="M469" s="57"/>
    </row>
    <row r="470" spans="1:13" x14ac:dyDescent="0.3">
      <c r="A470" s="5"/>
      <c r="B470" s="91"/>
      <c r="C470" s="92"/>
      <c r="D470" s="5"/>
      <c r="E470" s="5"/>
      <c r="F470" s="57"/>
      <c r="G470" s="57"/>
      <c r="H470" s="57"/>
      <c r="I470" s="57"/>
      <c r="J470" s="57"/>
      <c r="K470" s="57"/>
      <c r="L470" s="57"/>
      <c r="M470" s="57"/>
    </row>
    <row r="471" spans="1:13" x14ac:dyDescent="0.3">
      <c r="A471" s="5"/>
      <c r="B471" s="91"/>
      <c r="C471" s="92"/>
      <c r="D471" s="5"/>
      <c r="E471" s="5"/>
      <c r="F471" s="57"/>
      <c r="G471" s="57"/>
      <c r="H471" s="57"/>
      <c r="I471" s="57"/>
      <c r="J471" s="57"/>
      <c r="K471" s="57"/>
      <c r="L471" s="57"/>
      <c r="M471" s="57"/>
    </row>
    <row r="472" spans="1:13" x14ac:dyDescent="0.3">
      <c r="A472" s="219"/>
      <c r="B472" s="2" t="s">
        <v>0</v>
      </c>
      <c r="D472" s="5"/>
      <c r="E472" s="5"/>
      <c r="F472" s="6"/>
      <c r="G472" s="6"/>
      <c r="H472" s="6"/>
      <c r="I472" s="290" t="s">
        <v>1</v>
      </c>
      <c r="J472" s="290"/>
      <c r="K472" s="290"/>
      <c r="L472" s="6"/>
      <c r="M472" s="2"/>
    </row>
    <row r="473" spans="1:13" x14ac:dyDescent="0.3">
      <c r="A473" s="219"/>
      <c r="B473" s="2" t="s">
        <v>2</v>
      </c>
      <c r="E473" s="5"/>
      <c r="F473" s="6"/>
      <c r="G473" s="6"/>
      <c r="H473" s="6"/>
      <c r="I473" s="290" t="s">
        <v>3</v>
      </c>
      <c r="J473" s="290"/>
      <c r="K473" s="290"/>
      <c r="L473" s="290"/>
      <c r="M473" s="2"/>
    </row>
    <row r="474" spans="1:13" x14ac:dyDescent="0.3">
      <c r="A474" s="219"/>
      <c r="B474" s="7" t="s">
        <v>4</v>
      </c>
      <c r="C474" s="8"/>
      <c r="D474" s="5"/>
      <c r="E474" s="5"/>
      <c r="F474" s="6"/>
      <c r="G474" s="6"/>
      <c r="H474" s="6"/>
      <c r="I474" s="290" t="s">
        <v>5</v>
      </c>
      <c r="J474" s="290"/>
      <c r="K474" s="290"/>
      <c r="L474" s="290"/>
      <c r="M474" s="2"/>
    </row>
    <row r="475" spans="1:13" x14ac:dyDescent="0.3">
      <c r="A475" s="5"/>
      <c r="B475" s="59"/>
      <c r="C475" s="60"/>
      <c r="D475" s="5"/>
      <c r="E475" s="5"/>
      <c r="F475" s="6"/>
      <c r="G475" s="6"/>
      <c r="H475" s="6"/>
      <c r="I475" s="6"/>
      <c r="J475" s="6"/>
      <c r="K475" s="6"/>
      <c r="L475" s="6"/>
      <c r="M475" s="6"/>
    </row>
    <row r="476" spans="1:13" x14ac:dyDescent="0.25">
      <c r="A476" s="291" t="s">
        <v>178</v>
      </c>
      <c r="B476" s="291"/>
      <c r="C476" s="291"/>
      <c r="D476" s="291"/>
      <c r="E476" s="291"/>
      <c r="F476" s="291"/>
      <c r="G476" s="291"/>
      <c r="H476" s="291"/>
      <c r="I476" s="291"/>
      <c r="J476" s="291"/>
      <c r="K476" s="291"/>
      <c r="L476" s="291"/>
      <c r="M476" s="13"/>
    </row>
    <row r="477" spans="1:13" x14ac:dyDescent="0.3">
      <c r="A477" s="5"/>
      <c r="B477" s="59"/>
      <c r="C477" s="60"/>
      <c r="D477" s="117"/>
      <c r="E477" s="117"/>
      <c r="F477" s="6"/>
      <c r="G477" s="6"/>
      <c r="H477" s="6"/>
      <c r="I477" s="6"/>
      <c r="J477" s="6"/>
      <c r="K477" s="6"/>
      <c r="L477" s="6"/>
      <c r="M477" s="6"/>
    </row>
    <row r="478" spans="1:13" x14ac:dyDescent="0.3">
      <c r="A478" s="17" t="s">
        <v>12</v>
      </c>
      <c r="B478" s="94" t="s">
        <v>13</v>
      </c>
      <c r="C478" s="296" t="s">
        <v>14</v>
      </c>
      <c r="D478" s="299" t="s">
        <v>15</v>
      </c>
      <c r="E478" s="294"/>
      <c r="F478" s="292" t="s">
        <v>16</v>
      </c>
      <c r="G478" s="293"/>
      <c r="H478" s="293"/>
      <c r="I478" s="293"/>
      <c r="J478" s="293"/>
      <c r="K478" s="294"/>
      <c r="L478" s="281" t="s">
        <v>17</v>
      </c>
      <c r="M478" s="295"/>
    </row>
    <row r="479" spans="1:13" x14ac:dyDescent="0.3">
      <c r="A479" s="19" t="s">
        <v>18</v>
      </c>
      <c r="B479" s="95"/>
      <c r="C479" s="297"/>
      <c r="D479" s="300"/>
      <c r="E479" s="301"/>
      <c r="F479" s="281" t="s">
        <v>19</v>
      </c>
      <c r="G479" s="295"/>
      <c r="H479" s="281" t="s">
        <v>20</v>
      </c>
      <c r="I479" s="282"/>
      <c r="J479" s="283" t="s">
        <v>21</v>
      </c>
      <c r="K479" s="284"/>
      <c r="L479" s="283" t="s">
        <v>22</v>
      </c>
      <c r="M479" s="284"/>
    </row>
    <row r="480" spans="1:13" x14ac:dyDescent="0.3">
      <c r="A480" s="21">
        <v>1</v>
      </c>
      <c r="B480" s="220">
        <v>2</v>
      </c>
      <c r="C480" s="298"/>
      <c r="D480" s="221" t="s">
        <v>23</v>
      </c>
      <c r="E480" s="221" t="s">
        <v>24</v>
      </c>
      <c r="F480" s="221" t="s">
        <v>23</v>
      </c>
      <c r="G480" s="221" t="s">
        <v>24</v>
      </c>
      <c r="H480" s="221" t="s">
        <v>23</v>
      </c>
      <c r="I480" s="221" t="s">
        <v>24</v>
      </c>
      <c r="J480" s="221" t="s">
        <v>23</v>
      </c>
      <c r="K480" s="221" t="s">
        <v>24</v>
      </c>
      <c r="L480" s="221" t="s">
        <v>23</v>
      </c>
      <c r="M480" s="221" t="s">
        <v>24</v>
      </c>
    </row>
    <row r="481" spans="1:13" x14ac:dyDescent="0.3">
      <c r="A481" s="5"/>
      <c r="B481" s="7" t="s">
        <v>109</v>
      </c>
      <c r="C481" s="8"/>
      <c r="D481" s="5"/>
      <c r="E481" s="5"/>
      <c r="F481" s="5"/>
      <c r="G481" s="5"/>
      <c r="H481" s="5"/>
      <c r="I481" s="5"/>
      <c r="J481" s="5"/>
      <c r="K481" s="5"/>
      <c r="L481" s="5"/>
      <c r="M481" s="5"/>
    </row>
    <row r="482" spans="1:13" x14ac:dyDescent="0.3">
      <c r="A482" s="219"/>
      <c r="C482" s="2"/>
      <c r="D482" s="2"/>
      <c r="E482" s="2"/>
      <c r="F482" s="285" t="s">
        <v>26</v>
      </c>
      <c r="G482" s="285"/>
      <c r="H482" s="285"/>
      <c r="I482" s="223"/>
      <c r="J482" s="223"/>
      <c r="K482" s="223"/>
      <c r="L482" s="5"/>
      <c r="M482" s="5"/>
    </row>
    <row r="483" spans="1:13" x14ac:dyDescent="0.3">
      <c r="A483" s="37" t="s">
        <v>131</v>
      </c>
      <c r="B483" s="134" t="s">
        <v>130</v>
      </c>
      <c r="C483" s="37"/>
      <c r="D483" s="37">
        <v>60</v>
      </c>
      <c r="E483" s="37">
        <v>60</v>
      </c>
      <c r="F483" s="217">
        <v>6.69</v>
      </c>
      <c r="G483" s="217">
        <v>6.69</v>
      </c>
      <c r="H483" s="217">
        <v>8.3800000000000008</v>
      </c>
      <c r="I483" s="217">
        <v>8.3800000000000008</v>
      </c>
      <c r="J483" s="217">
        <v>19.38</v>
      </c>
      <c r="K483" s="217">
        <v>19.38</v>
      </c>
      <c r="L483" s="217">
        <v>180.27</v>
      </c>
      <c r="M483" s="217">
        <v>180.27</v>
      </c>
    </row>
    <row r="484" spans="1:13" ht="28.8" x14ac:dyDescent="0.3">
      <c r="A484" s="266" t="s">
        <v>183</v>
      </c>
      <c r="B484" s="243" t="s">
        <v>204</v>
      </c>
      <c r="C484" s="242"/>
      <c r="D484" s="37">
        <v>170</v>
      </c>
      <c r="E484" s="37">
        <v>200</v>
      </c>
      <c r="F484" s="2">
        <v>9.0250000000000004</v>
      </c>
      <c r="G484" s="2">
        <v>10.225</v>
      </c>
      <c r="H484" s="2">
        <v>27.9</v>
      </c>
      <c r="I484" s="2">
        <v>32.130000000000003</v>
      </c>
      <c r="J484" s="2">
        <v>57.8</v>
      </c>
      <c r="K484" s="2">
        <v>68</v>
      </c>
      <c r="L484" s="2">
        <v>493</v>
      </c>
      <c r="M484" s="2">
        <v>580</v>
      </c>
    </row>
    <row r="485" spans="1:13" x14ac:dyDescent="0.3">
      <c r="A485" s="33" t="s">
        <v>71</v>
      </c>
      <c r="B485" s="34" t="s">
        <v>143</v>
      </c>
      <c r="C485" s="30"/>
      <c r="D485" s="221">
        <v>100</v>
      </c>
      <c r="E485" s="221">
        <v>100</v>
      </c>
      <c r="F485" s="36">
        <v>1</v>
      </c>
      <c r="G485" s="36">
        <v>1</v>
      </c>
      <c r="H485" s="36">
        <v>0.6</v>
      </c>
      <c r="I485" s="36">
        <v>0.6</v>
      </c>
      <c r="J485" s="36">
        <v>10.7</v>
      </c>
      <c r="K485" s="36">
        <v>10.7</v>
      </c>
      <c r="L485" s="36">
        <v>48</v>
      </c>
      <c r="M485" s="36">
        <v>48</v>
      </c>
    </row>
    <row r="486" spans="1:13" x14ac:dyDescent="0.3">
      <c r="A486" s="33" t="s">
        <v>57</v>
      </c>
      <c r="B486" s="34" t="s">
        <v>58</v>
      </c>
      <c r="C486" s="30"/>
      <c r="D486" s="221">
        <v>200</v>
      </c>
      <c r="E486" s="221">
        <v>200</v>
      </c>
      <c r="F486" s="69">
        <v>0.2</v>
      </c>
      <c r="G486" s="69">
        <v>0.2</v>
      </c>
      <c r="H486" s="69">
        <v>0</v>
      </c>
      <c r="I486" s="69">
        <v>0</v>
      </c>
      <c r="J486" s="69">
        <v>10.38</v>
      </c>
      <c r="K486" s="69">
        <v>10.38</v>
      </c>
      <c r="L486" s="69">
        <v>42.32</v>
      </c>
      <c r="M486" s="69">
        <v>42.32</v>
      </c>
    </row>
    <row r="487" spans="1:13" x14ac:dyDescent="0.3">
      <c r="A487" s="37" t="s">
        <v>29</v>
      </c>
      <c r="B487" s="38" t="s">
        <v>30</v>
      </c>
      <c r="C487" s="104"/>
      <c r="D487" s="37">
        <v>50</v>
      </c>
      <c r="E487" s="37">
        <v>50</v>
      </c>
      <c r="F487" s="37">
        <v>3.95</v>
      </c>
      <c r="G487" s="37">
        <v>3.95</v>
      </c>
      <c r="H487" s="37">
        <v>0.5</v>
      </c>
      <c r="I487" s="37">
        <v>0.5</v>
      </c>
      <c r="J487" s="37">
        <v>24.15</v>
      </c>
      <c r="K487" s="37">
        <v>24.15</v>
      </c>
      <c r="L487" s="37">
        <v>116.9</v>
      </c>
      <c r="M487" s="37">
        <v>116.9</v>
      </c>
    </row>
    <row r="488" spans="1:13" x14ac:dyDescent="0.3">
      <c r="A488" s="221"/>
      <c r="B488" s="39" t="s">
        <v>32</v>
      </c>
      <c r="C488" s="40"/>
      <c r="D488" s="211">
        <f>SUM(D483:D487)</f>
        <v>580</v>
      </c>
      <c r="E488" s="208">
        <f>SUM(E483:E487)</f>
        <v>610</v>
      </c>
      <c r="F488" s="208">
        <f t="shared" ref="F488:K488" si="26">SUM(F483:F487)</f>
        <v>20.864999999999998</v>
      </c>
      <c r="G488" s="208">
        <f t="shared" si="26"/>
        <v>22.064999999999998</v>
      </c>
      <c r="H488" s="208">
        <f t="shared" si="26"/>
        <v>37.380000000000003</v>
      </c>
      <c r="I488" s="208">
        <f t="shared" si="26"/>
        <v>41.610000000000007</v>
      </c>
      <c r="J488" s="41">
        <f t="shared" si="26"/>
        <v>122.41</v>
      </c>
      <c r="K488" s="41">
        <f t="shared" si="26"/>
        <v>132.60999999999999</v>
      </c>
      <c r="L488" s="208">
        <f>SUM(L483:L487)</f>
        <v>880.49</v>
      </c>
      <c r="M488" s="208">
        <f>SUM(M483:M487)</f>
        <v>967.49</v>
      </c>
    </row>
    <row r="489" spans="1:13" x14ac:dyDescent="0.3">
      <c r="A489" s="222"/>
      <c r="B489" s="119"/>
      <c r="C489" s="135"/>
      <c r="D489" s="118"/>
      <c r="E489" s="118"/>
      <c r="F489" s="118"/>
      <c r="G489" s="118"/>
      <c r="H489" s="118"/>
      <c r="I489" s="118"/>
      <c r="J489" s="118"/>
      <c r="K489" s="118"/>
      <c r="L489" s="118"/>
      <c r="M489" s="118"/>
    </row>
    <row r="490" spans="1:13" ht="13.8" x14ac:dyDescent="0.25">
      <c r="A490" s="182"/>
      <c r="B490" s="174" t="s">
        <v>33</v>
      </c>
      <c r="C490" s="47"/>
      <c r="D490" s="48">
        <v>500</v>
      </c>
      <c r="E490" s="48">
        <v>550</v>
      </c>
      <c r="F490" s="49" t="s">
        <v>34</v>
      </c>
      <c r="G490" s="50" t="s">
        <v>35</v>
      </c>
      <c r="H490" s="49" t="s">
        <v>36</v>
      </c>
      <c r="I490" s="50" t="s">
        <v>37</v>
      </c>
      <c r="J490" s="49" t="s">
        <v>38</v>
      </c>
      <c r="K490" s="50" t="s">
        <v>39</v>
      </c>
      <c r="L490" s="51" t="s">
        <v>40</v>
      </c>
      <c r="M490" s="50" t="s">
        <v>41</v>
      </c>
    </row>
    <row r="491" spans="1:13" x14ac:dyDescent="0.3">
      <c r="A491" s="5"/>
      <c r="B491" s="59"/>
      <c r="C491" s="60"/>
      <c r="D491" s="59"/>
      <c r="E491" s="60"/>
      <c r="F491" s="60"/>
      <c r="G491" s="8" t="s">
        <v>42</v>
      </c>
      <c r="H491" s="8"/>
      <c r="I491" s="8"/>
      <c r="J491" s="8"/>
      <c r="K491" s="8"/>
      <c r="L491" s="8"/>
      <c r="M491" s="103"/>
    </row>
    <row r="492" spans="1:13" x14ac:dyDescent="0.3">
      <c r="A492" s="275" t="s">
        <v>215</v>
      </c>
      <c r="B492" s="218" t="s">
        <v>125</v>
      </c>
      <c r="C492" s="104"/>
      <c r="D492" s="37">
        <v>60</v>
      </c>
      <c r="E492" s="37">
        <v>100</v>
      </c>
      <c r="F492" s="37">
        <v>0.7</v>
      </c>
      <c r="G492" s="37">
        <v>1.1000000000000001</v>
      </c>
      <c r="H492" s="37">
        <v>0.1</v>
      </c>
      <c r="I492" s="37">
        <v>0.16</v>
      </c>
      <c r="J492" s="37">
        <v>2.2999999999999998</v>
      </c>
      <c r="K492" s="37">
        <v>3.83</v>
      </c>
      <c r="L492" s="37">
        <v>12.8</v>
      </c>
      <c r="M492" s="37">
        <v>21.33</v>
      </c>
    </row>
    <row r="493" spans="1:13" ht="28.8" x14ac:dyDescent="0.3">
      <c r="A493" s="72" t="s">
        <v>59</v>
      </c>
      <c r="B493" s="73" t="s">
        <v>60</v>
      </c>
      <c r="C493" s="99"/>
      <c r="D493" s="105">
        <v>200</v>
      </c>
      <c r="E493" s="106">
        <v>250</v>
      </c>
      <c r="F493" s="106">
        <v>1.62</v>
      </c>
      <c r="G493" s="81">
        <v>2</v>
      </c>
      <c r="H493" s="72">
        <v>4.92</v>
      </c>
      <c r="I493" s="105">
        <v>6.15</v>
      </c>
      <c r="J493" s="105">
        <v>5.28</v>
      </c>
      <c r="K493" s="106">
        <v>6.6</v>
      </c>
      <c r="L493" s="107">
        <v>72.099999999999994</v>
      </c>
      <c r="M493" s="106">
        <v>90.1</v>
      </c>
    </row>
    <row r="494" spans="1:13" ht="26.25" customHeight="1" x14ac:dyDescent="0.3">
      <c r="A494" s="276" t="s">
        <v>216</v>
      </c>
      <c r="B494" s="237" t="s">
        <v>210</v>
      </c>
      <c r="C494" s="99"/>
      <c r="D494" s="236">
        <v>200</v>
      </c>
      <c r="E494" s="106">
        <v>200</v>
      </c>
      <c r="F494" s="106">
        <v>13.4</v>
      </c>
      <c r="G494" s="236">
        <v>13.4</v>
      </c>
      <c r="H494" s="236">
        <v>40.799999999999997</v>
      </c>
      <c r="I494" s="236">
        <v>40.799999999999997</v>
      </c>
      <c r="J494" s="236">
        <v>27.1</v>
      </c>
      <c r="K494" s="106">
        <v>27.1</v>
      </c>
      <c r="L494" s="107">
        <v>535</v>
      </c>
      <c r="M494" s="106">
        <v>535</v>
      </c>
    </row>
    <row r="495" spans="1:13" x14ac:dyDescent="0.3">
      <c r="A495" s="69" t="s">
        <v>150</v>
      </c>
      <c r="B495" s="61" t="s">
        <v>148</v>
      </c>
      <c r="C495" s="70"/>
      <c r="D495" s="71">
        <v>200</v>
      </c>
      <c r="E495" s="71">
        <v>200</v>
      </c>
      <c r="F495" s="69">
        <v>1</v>
      </c>
      <c r="G495" s="69">
        <v>1</v>
      </c>
      <c r="H495" s="69">
        <v>0</v>
      </c>
      <c r="I495" s="69">
        <v>0</v>
      </c>
      <c r="J495" s="69">
        <v>20.2</v>
      </c>
      <c r="K495" s="69">
        <v>20.2</v>
      </c>
      <c r="L495" s="69">
        <v>84.8</v>
      </c>
      <c r="M495" s="69">
        <v>84.8</v>
      </c>
    </row>
    <row r="496" spans="1:13" x14ac:dyDescent="0.3">
      <c r="A496" s="69" t="s">
        <v>29</v>
      </c>
      <c r="B496" s="39" t="s">
        <v>30</v>
      </c>
      <c r="C496" s="80"/>
      <c r="D496" s="69">
        <v>90</v>
      </c>
      <c r="E496" s="69">
        <v>100</v>
      </c>
      <c r="F496" s="69">
        <v>7.11</v>
      </c>
      <c r="G496" s="69">
        <v>7.9</v>
      </c>
      <c r="H496" s="69">
        <v>0.9</v>
      </c>
      <c r="I496" s="69">
        <v>1</v>
      </c>
      <c r="J496" s="69">
        <v>43.47</v>
      </c>
      <c r="K496" s="69">
        <v>48.3</v>
      </c>
      <c r="L496" s="69">
        <v>210.42</v>
      </c>
      <c r="M496" s="69">
        <v>233.8</v>
      </c>
    </row>
    <row r="497" spans="1:13" x14ac:dyDescent="0.3">
      <c r="A497" s="78" t="s">
        <v>62</v>
      </c>
      <c r="B497" s="39" t="s">
        <v>157</v>
      </c>
      <c r="C497" s="115"/>
      <c r="D497" s="77">
        <v>30</v>
      </c>
      <c r="E497" s="77">
        <v>30</v>
      </c>
      <c r="F497" s="69">
        <v>3.88</v>
      </c>
      <c r="G497" s="69">
        <v>3.88</v>
      </c>
      <c r="H497" s="69">
        <v>18.899999999999999</v>
      </c>
      <c r="I497" s="69">
        <v>18.899999999999999</v>
      </c>
      <c r="J497" s="69">
        <v>66</v>
      </c>
      <c r="K497" s="69">
        <v>66</v>
      </c>
      <c r="L497" s="69">
        <v>449.62</v>
      </c>
      <c r="M497" s="69">
        <v>449.62</v>
      </c>
    </row>
    <row r="498" spans="1:13" x14ac:dyDescent="0.3">
      <c r="A498" s="221"/>
      <c r="B498" s="170" t="s">
        <v>32</v>
      </c>
      <c r="C498" s="40">
        <f>SUM(C483:C497)</f>
        <v>0</v>
      </c>
      <c r="D498" s="214">
        <f t="shared" ref="D498:M498" si="27">SUM(D492:D497)</f>
        <v>780</v>
      </c>
      <c r="E498" s="214">
        <f t="shared" si="27"/>
        <v>880</v>
      </c>
      <c r="F498" s="40">
        <f t="shared" si="27"/>
        <v>27.709999999999997</v>
      </c>
      <c r="G498" s="40">
        <f t="shared" si="27"/>
        <v>29.279999999999998</v>
      </c>
      <c r="H498" s="214">
        <f t="shared" si="27"/>
        <v>65.61999999999999</v>
      </c>
      <c r="I498" s="214">
        <f t="shared" si="27"/>
        <v>67.009999999999991</v>
      </c>
      <c r="J498" s="214">
        <f t="shared" si="27"/>
        <v>164.35</v>
      </c>
      <c r="K498" s="214">
        <f t="shared" si="27"/>
        <v>172.03</v>
      </c>
      <c r="L498" s="172">
        <f t="shared" si="27"/>
        <v>1364.7399999999998</v>
      </c>
      <c r="M498" s="172">
        <f t="shared" si="27"/>
        <v>1414.65</v>
      </c>
    </row>
    <row r="499" spans="1:13" ht="13.8" x14ac:dyDescent="0.25">
      <c r="A499" s="182"/>
      <c r="B499" s="183" t="s">
        <v>47</v>
      </c>
      <c r="C499" s="184"/>
      <c r="D499" s="185">
        <v>700</v>
      </c>
      <c r="E499" s="185">
        <v>800</v>
      </c>
      <c r="F499" s="87" t="s">
        <v>48</v>
      </c>
      <c r="G499" s="86" t="s">
        <v>49</v>
      </c>
      <c r="H499" s="87" t="s">
        <v>50</v>
      </c>
      <c r="I499" s="86" t="s">
        <v>51</v>
      </c>
      <c r="J499" s="87" t="s">
        <v>52</v>
      </c>
      <c r="K499" s="86" t="s">
        <v>53</v>
      </c>
      <c r="L499" s="88" t="s">
        <v>54</v>
      </c>
      <c r="M499" s="89" t="s">
        <v>55</v>
      </c>
    </row>
    <row r="500" spans="1:13" x14ac:dyDescent="0.3">
      <c r="A500" s="5"/>
      <c r="B500" s="53"/>
      <c r="C500" s="177"/>
      <c r="D500" s="178"/>
      <c r="E500" s="178"/>
      <c r="F500" s="179"/>
      <c r="G500" s="56"/>
      <c r="H500" s="179"/>
      <c r="I500" s="56"/>
      <c r="J500" s="179"/>
      <c r="K500" s="56"/>
      <c r="L500" s="180"/>
      <c r="M500" s="58"/>
    </row>
    <row r="501" spans="1:13" x14ac:dyDescent="0.3">
      <c r="A501" s="2"/>
      <c r="B501" s="53"/>
      <c r="C501" s="177"/>
      <c r="D501" s="178"/>
      <c r="E501" s="178"/>
      <c r="F501" s="179"/>
      <c r="G501" s="56"/>
      <c r="H501" s="179"/>
      <c r="I501" s="56"/>
      <c r="J501" s="179"/>
      <c r="K501" s="56"/>
      <c r="L501" s="180"/>
      <c r="M501" s="58"/>
    </row>
    <row r="502" spans="1:13" x14ac:dyDescent="0.3">
      <c r="A502" s="5"/>
      <c r="B502" s="53"/>
      <c r="C502" s="177"/>
      <c r="D502" s="178"/>
      <c r="E502" s="178"/>
      <c r="F502" s="179"/>
      <c r="G502" s="56"/>
      <c r="H502" s="179"/>
      <c r="I502" s="56"/>
      <c r="J502" s="179"/>
      <c r="K502" s="56"/>
      <c r="L502" s="180"/>
      <c r="M502" s="58"/>
    </row>
    <row r="503" spans="1:13" x14ac:dyDescent="0.3">
      <c r="A503" s="5"/>
      <c r="B503" s="53"/>
      <c r="C503" s="177"/>
      <c r="D503" s="178"/>
      <c r="E503" s="178"/>
      <c r="F503" s="179"/>
      <c r="G503" s="56"/>
      <c r="H503" s="179"/>
      <c r="I503" s="56"/>
      <c r="J503" s="179"/>
      <c r="K503" s="5"/>
      <c r="L503" s="180"/>
      <c r="M503" s="58"/>
    </row>
    <row r="504" spans="1:13" x14ac:dyDescent="0.3">
      <c r="A504" s="5"/>
      <c r="B504" s="91"/>
      <c r="C504" s="92"/>
      <c r="D504" s="5"/>
      <c r="E504" s="5"/>
      <c r="F504" s="57"/>
      <c r="G504" s="57"/>
      <c r="H504" s="57"/>
      <c r="I504" s="57"/>
      <c r="J504" s="57"/>
      <c r="K504" s="57"/>
      <c r="L504" s="57"/>
      <c r="M504" s="57"/>
    </row>
    <row r="505" spans="1:13" x14ac:dyDescent="0.3">
      <c r="A505" s="5"/>
      <c r="B505" s="91"/>
      <c r="C505" s="92"/>
      <c r="D505" s="5"/>
      <c r="E505" s="5"/>
      <c r="F505" s="57"/>
      <c r="G505" s="57"/>
      <c r="H505" s="57"/>
      <c r="I505" s="57"/>
      <c r="J505" s="57"/>
      <c r="K505" s="57"/>
      <c r="L505" s="57"/>
      <c r="M505" s="57"/>
    </row>
    <row r="506" spans="1:13" x14ac:dyDescent="0.3">
      <c r="A506" s="5"/>
      <c r="B506" s="91"/>
      <c r="C506" s="92"/>
      <c r="D506" s="5"/>
      <c r="E506" s="5"/>
      <c r="F506" s="57"/>
      <c r="G506" s="57"/>
      <c r="H506" s="57"/>
      <c r="I506" s="57"/>
      <c r="J506" s="57"/>
      <c r="K506" s="57"/>
      <c r="L506" s="57"/>
      <c r="M506" s="57"/>
    </row>
    <row r="507" spans="1:13" x14ac:dyDescent="0.3">
      <c r="A507" s="5"/>
      <c r="B507" s="91"/>
      <c r="C507" s="92"/>
      <c r="D507" s="5"/>
      <c r="E507" s="5"/>
      <c r="F507" s="57"/>
      <c r="G507" s="57"/>
      <c r="H507" s="57"/>
      <c r="I507" s="57"/>
      <c r="J507" s="57"/>
      <c r="K507" s="57"/>
      <c r="L507" s="57"/>
      <c r="M507" s="57"/>
    </row>
    <row r="508" spans="1:13" x14ac:dyDescent="0.3">
      <c r="A508" s="219"/>
      <c r="B508" s="2" t="s">
        <v>0</v>
      </c>
      <c r="D508" s="5"/>
      <c r="E508" s="5"/>
      <c r="F508" s="6"/>
      <c r="G508" s="6"/>
      <c r="H508" s="6"/>
      <c r="I508" s="290" t="s">
        <v>1</v>
      </c>
      <c r="J508" s="290"/>
      <c r="K508" s="290"/>
      <c r="L508" s="6"/>
      <c r="M508" s="2"/>
    </row>
    <row r="509" spans="1:13" x14ac:dyDescent="0.3">
      <c r="A509" s="219"/>
      <c r="B509" s="2" t="s">
        <v>2</v>
      </c>
      <c r="D509" s="5"/>
      <c r="E509" s="5"/>
      <c r="F509" s="6"/>
      <c r="G509" s="6"/>
      <c r="H509" s="6"/>
      <c r="I509" s="290" t="s">
        <v>3</v>
      </c>
      <c r="J509" s="290"/>
      <c r="K509" s="290"/>
      <c r="L509" s="290"/>
      <c r="M509" s="2"/>
    </row>
    <row r="510" spans="1:13" x14ac:dyDescent="0.3">
      <c r="A510" s="219"/>
      <c r="B510" s="7" t="s">
        <v>4</v>
      </c>
      <c r="C510" s="8"/>
      <c r="D510" s="5"/>
      <c r="E510" s="5"/>
      <c r="F510" s="6"/>
      <c r="G510" s="6"/>
      <c r="H510" s="6"/>
      <c r="I510" s="290" t="s">
        <v>5</v>
      </c>
      <c r="J510" s="290"/>
      <c r="K510" s="290"/>
      <c r="L510" s="290"/>
      <c r="M510" s="2"/>
    </row>
    <row r="511" spans="1:13" x14ac:dyDescent="0.3">
      <c r="A511" s="5"/>
      <c r="B511" s="59"/>
      <c r="C511" s="60"/>
      <c r="D511" s="5"/>
      <c r="E511" s="5"/>
      <c r="F511" s="6"/>
      <c r="G511" s="6"/>
      <c r="H511" s="6"/>
      <c r="I511" s="6"/>
      <c r="J511" s="6"/>
      <c r="K511" s="6"/>
      <c r="L511" s="6"/>
      <c r="M511" s="6"/>
    </row>
    <row r="512" spans="1:13" x14ac:dyDescent="0.25">
      <c r="A512" s="291" t="s">
        <v>178</v>
      </c>
      <c r="B512" s="291"/>
      <c r="C512" s="291"/>
      <c r="D512" s="291"/>
      <c r="E512" s="291"/>
      <c r="F512" s="291"/>
      <c r="G512" s="291"/>
      <c r="H512" s="291"/>
      <c r="I512" s="291"/>
      <c r="J512" s="291"/>
      <c r="K512" s="291"/>
      <c r="L512" s="291"/>
      <c r="M512" s="13"/>
    </row>
    <row r="513" spans="1:13" x14ac:dyDescent="0.3">
      <c r="A513" s="5"/>
      <c r="B513" s="59"/>
      <c r="C513" s="60"/>
      <c r="D513" s="117"/>
      <c r="E513" s="117"/>
      <c r="F513" s="6"/>
      <c r="G513" s="6"/>
      <c r="H513" s="6"/>
      <c r="I513" s="6"/>
      <c r="J513" s="6"/>
      <c r="K513" s="6"/>
      <c r="L513" s="6"/>
      <c r="M513" s="6"/>
    </row>
    <row r="514" spans="1:13" x14ac:dyDescent="0.3">
      <c r="A514" s="17" t="s">
        <v>12</v>
      </c>
      <c r="B514" s="94" t="s">
        <v>13</v>
      </c>
      <c r="C514" s="296" t="s">
        <v>14</v>
      </c>
      <c r="D514" s="299" t="s">
        <v>15</v>
      </c>
      <c r="E514" s="294"/>
      <c r="F514" s="292" t="s">
        <v>16</v>
      </c>
      <c r="G514" s="293"/>
      <c r="H514" s="293"/>
      <c r="I514" s="293"/>
      <c r="J514" s="293"/>
      <c r="K514" s="294"/>
      <c r="L514" s="281" t="s">
        <v>17</v>
      </c>
      <c r="M514" s="295"/>
    </row>
    <row r="515" spans="1:13" x14ac:dyDescent="0.3">
      <c r="A515" s="19" t="s">
        <v>18</v>
      </c>
      <c r="B515" s="95"/>
      <c r="C515" s="297"/>
      <c r="D515" s="300"/>
      <c r="E515" s="301"/>
      <c r="F515" s="281" t="s">
        <v>19</v>
      </c>
      <c r="G515" s="295"/>
      <c r="H515" s="281" t="s">
        <v>20</v>
      </c>
      <c r="I515" s="282"/>
      <c r="J515" s="283" t="s">
        <v>21</v>
      </c>
      <c r="K515" s="284"/>
      <c r="L515" s="283" t="s">
        <v>22</v>
      </c>
      <c r="M515" s="284"/>
    </row>
    <row r="516" spans="1:13" x14ac:dyDescent="0.3">
      <c r="A516" s="21">
        <v>1</v>
      </c>
      <c r="B516" s="220">
        <v>2</v>
      </c>
      <c r="C516" s="298"/>
      <c r="D516" s="221" t="s">
        <v>23</v>
      </c>
      <c r="E516" s="221" t="s">
        <v>24</v>
      </c>
      <c r="F516" s="221" t="s">
        <v>23</v>
      </c>
      <c r="G516" s="221" t="s">
        <v>24</v>
      </c>
      <c r="H516" s="221" t="s">
        <v>23</v>
      </c>
      <c r="I516" s="221" t="s">
        <v>24</v>
      </c>
      <c r="J516" s="221" t="s">
        <v>23</v>
      </c>
      <c r="K516" s="221" t="s">
        <v>24</v>
      </c>
      <c r="L516" s="221" t="s">
        <v>23</v>
      </c>
      <c r="M516" s="221" t="s">
        <v>24</v>
      </c>
    </row>
    <row r="517" spans="1:13" x14ac:dyDescent="0.3">
      <c r="A517" s="5"/>
      <c r="B517" s="7" t="s">
        <v>110</v>
      </c>
      <c r="C517" s="8"/>
      <c r="D517" s="5"/>
      <c r="E517" s="5"/>
      <c r="F517" s="5"/>
      <c r="G517" s="5"/>
      <c r="H517" s="5"/>
      <c r="I517" s="5"/>
      <c r="J517" s="5"/>
      <c r="K517" s="5"/>
      <c r="L517" s="5"/>
      <c r="M517" s="5"/>
    </row>
    <row r="518" spans="1:13" x14ac:dyDescent="0.3">
      <c r="A518" s="219"/>
      <c r="C518" s="2"/>
      <c r="D518" s="2"/>
      <c r="E518" s="2"/>
      <c r="F518" s="285" t="s">
        <v>26</v>
      </c>
      <c r="G518" s="285"/>
      <c r="H518" s="285"/>
      <c r="I518" s="223"/>
      <c r="J518" s="223"/>
      <c r="K518" s="223"/>
      <c r="L518" s="5"/>
      <c r="M518" s="5"/>
    </row>
    <row r="519" spans="1:13" ht="28.8" x14ac:dyDescent="0.3">
      <c r="A519" s="275" t="s">
        <v>233</v>
      </c>
      <c r="B519" s="258" t="s">
        <v>172</v>
      </c>
      <c r="C519" s="37"/>
      <c r="D519" s="37">
        <v>200</v>
      </c>
      <c r="E519" s="37">
        <v>250</v>
      </c>
      <c r="F519" s="217">
        <v>6.12</v>
      </c>
      <c r="G519" s="217">
        <v>8.7799999999999994</v>
      </c>
      <c r="H519" s="217">
        <v>10.8</v>
      </c>
      <c r="I519" s="217">
        <v>13.5</v>
      </c>
      <c r="J519" s="217">
        <v>33.39</v>
      </c>
      <c r="K519" s="217">
        <v>41.73</v>
      </c>
      <c r="L519" s="217">
        <v>245.22</v>
      </c>
      <c r="M519" s="217">
        <v>311.38</v>
      </c>
    </row>
    <row r="520" spans="1:13" x14ac:dyDescent="0.3">
      <c r="A520" s="33" t="s">
        <v>145</v>
      </c>
      <c r="B520" s="257" t="s">
        <v>142</v>
      </c>
      <c r="C520" s="30"/>
      <c r="D520" s="221">
        <v>70</v>
      </c>
      <c r="E520" s="221">
        <v>70</v>
      </c>
      <c r="F520" s="36">
        <v>4.92</v>
      </c>
      <c r="G520" s="36">
        <v>4.92</v>
      </c>
      <c r="H520" s="36">
        <v>4.87</v>
      </c>
      <c r="I520" s="36">
        <v>4.87</v>
      </c>
      <c r="J520" s="36">
        <v>31.23</v>
      </c>
      <c r="K520" s="36">
        <v>31.23</v>
      </c>
      <c r="L520" s="36">
        <v>184.4</v>
      </c>
      <c r="M520" s="36">
        <v>184.4</v>
      </c>
    </row>
    <row r="521" spans="1:13" x14ac:dyDescent="0.3">
      <c r="A521" s="33" t="s">
        <v>66</v>
      </c>
      <c r="B521" s="34" t="s">
        <v>67</v>
      </c>
      <c r="C521" s="30"/>
      <c r="D521" s="221">
        <v>200</v>
      </c>
      <c r="E521" s="221">
        <v>200</v>
      </c>
      <c r="F521" s="36">
        <v>0.3</v>
      </c>
      <c r="G521" s="36">
        <v>0.3</v>
      </c>
      <c r="H521" s="36">
        <v>0</v>
      </c>
      <c r="I521" s="36">
        <v>0</v>
      </c>
      <c r="J521" s="36">
        <v>6.7</v>
      </c>
      <c r="K521" s="36">
        <v>6.7</v>
      </c>
      <c r="L521" s="36">
        <v>27.9</v>
      </c>
      <c r="M521" s="36">
        <v>27.9</v>
      </c>
    </row>
    <row r="522" spans="1:13" x14ac:dyDescent="0.3">
      <c r="A522" s="33" t="s">
        <v>29</v>
      </c>
      <c r="B522" s="34" t="s">
        <v>30</v>
      </c>
      <c r="C522" s="30"/>
      <c r="D522" s="221">
        <v>50</v>
      </c>
      <c r="E522" s="221">
        <v>50</v>
      </c>
      <c r="F522" s="69">
        <v>3.95</v>
      </c>
      <c r="G522" s="69">
        <v>3.95</v>
      </c>
      <c r="H522" s="69">
        <v>0.5</v>
      </c>
      <c r="I522" s="69">
        <v>0.5</v>
      </c>
      <c r="J522" s="69">
        <v>24.15</v>
      </c>
      <c r="K522" s="69">
        <v>24.15</v>
      </c>
      <c r="L522" s="69">
        <v>116.9</v>
      </c>
      <c r="M522" s="69">
        <v>116.9</v>
      </c>
    </row>
    <row r="523" spans="1:13" x14ac:dyDescent="0.3">
      <c r="A523" s="37"/>
      <c r="B523" s="38"/>
      <c r="C523" s="104"/>
      <c r="D523" s="37"/>
      <c r="E523" s="37"/>
      <c r="F523" s="37"/>
      <c r="G523" s="37"/>
      <c r="H523" s="37"/>
      <c r="I523" s="37"/>
      <c r="J523" s="37"/>
      <c r="K523" s="37"/>
      <c r="L523" s="37"/>
      <c r="M523" s="37"/>
    </row>
    <row r="524" spans="1:13" x14ac:dyDescent="0.3">
      <c r="A524" s="221"/>
      <c r="B524" s="39" t="s">
        <v>32</v>
      </c>
      <c r="C524" s="40"/>
      <c r="D524" s="211">
        <f t="shared" ref="D524:M524" si="28">SUM(D519:D523)</f>
        <v>520</v>
      </c>
      <c r="E524" s="208">
        <f t="shared" si="28"/>
        <v>570</v>
      </c>
      <c r="F524" s="208">
        <f t="shared" si="28"/>
        <v>15.29</v>
      </c>
      <c r="G524" s="208">
        <f t="shared" si="28"/>
        <v>17.95</v>
      </c>
      <c r="H524" s="208">
        <f t="shared" si="28"/>
        <v>16.170000000000002</v>
      </c>
      <c r="I524" s="208">
        <f t="shared" si="28"/>
        <v>18.87</v>
      </c>
      <c r="J524" s="41">
        <f t="shared" si="28"/>
        <v>95.47</v>
      </c>
      <c r="K524" s="41">
        <f t="shared" si="28"/>
        <v>103.81</v>
      </c>
      <c r="L524" s="208">
        <f t="shared" si="28"/>
        <v>574.41999999999996</v>
      </c>
      <c r="M524" s="208">
        <f t="shared" si="28"/>
        <v>640.57999999999993</v>
      </c>
    </row>
    <row r="525" spans="1:13" x14ac:dyDescent="0.3">
      <c r="A525" s="222"/>
      <c r="B525" s="119"/>
      <c r="C525" s="135"/>
      <c r="D525" s="118"/>
      <c r="E525" s="118"/>
      <c r="F525" s="118"/>
      <c r="G525" s="118"/>
      <c r="H525" s="118"/>
      <c r="I525" s="118"/>
      <c r="J525" s="118"/>
      <c r="K525" s="118"/>
      <c r="L525" s="118"/>
      <c r="M525" s="118"/>
    </row>
    <row r="526" spans="1:13" ht="13.8" x14ac:dyDescent="0.25">
      <c r="A526" s="182"/>
      <c r="B526" s="174" t="s">
        <v>33</v>
      </c>
      <c r="C526" s="47"/>
      <c r="D526" s="48">
        <v>500</v>
      </c>
      <c r="E526" s="48">
        <v>550</v>
      </c>
      <c r="F526" s="49" t="s">
        <v>34</v>
      </c>
      <c r="G526" s="50" t="s">
        <v>35</v>
      </c>
      <c r="H526" s="49" t="s">
        <v>36</v>
      </c>
      <c r="I526" s="50" t="s">
        <v>37</v>
      </c>
      <c r="J526" s="49" t="s">
        <v>38</v>
      </c>
      <c r="K526" s="50" t="s">
        <v>39</v>
      </c>
      <c r="L526" s="51" t="s">
        <v>40</v>
      </c>
      <c r="M526" s="50" t="s">
        <v>41</v>
      </c>
    </row>
    <row r="527" spans="1:13" x14ac:dyDescent="0.3">
      <c r="A527" s="5"/>
      <c r="B527" s="59"/>
      <c r="C527" s="60"/>
      <c r="D527" s="59"/>
      <c r="E527" s="60"/>
      <c r="F527" s="60"/>
      <c r="G527" s="8" t="s">
        <v>42</v>
      </c>
      <c r="H527" s="8"/>
      <c r="I527" s="8"/>
      <c r="J527" s="8"/>
      <c r="K527" s="8"/>
      <c r="L527" s="8"/>
      <c r="M527" s="103"/>
    </row>
    <row r="528" spans="1:13" x14ac:dyDescent="0.3">
      <c r="A528" s="37" t="s">
        <v>212</v>
      </c>
      <c r="B528" s="245" t="s">
        <v>76</v>
      </c>
      <c r="C528" s="104"/>
      <c r="D528" s="247">
        <v>60</v>
      </c>
      <c r="E528" s="37">
        <v>100</v>
      </c>
      <c r="F528" s="37">
        <v>0.6</v>
      </c>
      <c r="G528" s="37">
        <v>1</v>
      </c>
      <c r="H528" s="37">
        <v>3.64</v>
      </c>
      <c r="I528" s="37">
        <v>6.07</v>
      </c>
      <c r="J528" s="37">
        <v>2.0699999999999998</v>
      </c>
      <c r="K528" s="37">
        <v>3.45</v>
      </c>
      <c r="L528" s="37">
        <v>42.42</v>
      </c>
      <c r="M528" s="37">
        <v>70.7</v>
      </c>
    </row>
    <row r="529" spans="1:13" x14ac:dyDescent="0.3">
      <c r="A529" s="72" t="s">
        <v>221</v>
      </c>
      <c r="B529" s="253" t="s">
        <v>153</v>
      </c>
      <c r="C529" s="104"/>
      <c r="D529" s="248">
        <v>200</v>
      </c>
      <c r="E529" s="106">
        <v>250</v>
      </c>
      <c r="F529" s="106">
        <v>6.7</v>
      </c>
      <c r="G529" s="81">
        <v>7.46</v>
      </c>
      <c r="H529" s="72">
        <v>3.36</v>
      </c>
      <c r="I529" s="105">
        <v>4.2</v>
      </c>
      <c r="J529" s="105">
        <v>15.6</v>
      </c>
      <c r="K529" s="106">
        <v>19.5</v>
      </c>
      <c r="L529" s="107">
        <v>131.19999999999999</v>
      </c>
      <c r="M529" s="106">
        <v>144</v>
      </c>
    </row>
    <row r="530" spans="1:13" ht="28.8" x14ac:dyDescent="0.3">
      <c r="A530" s="69" t="s">
        <v>174</v>
      </c>
      <c r="B530" s="256" t="s">
        <v>173</v>
      </c>
      <c r="C530" s="104"/>
      <c r="D530" s="249">
        <v>95</v>
      </c>
      <c r="E530" s="71">
        <v>100</v>
      </c>
      <c r="F530" s="69">
        <v>10.39</v>
      </c>
      <c r="G530" s="69">
        <v>11.55</v>
      </c>
      <c r="H530" s="69">
        <v>10.77</v>
      </c>
      <c r="I530" s="69">
        <v>11.97</v>
      </c>
      <c r="J530" s="69">
        <v>11.025</v>
      </c>
      <c r="K530" s="69">
        <v>12.25</v>
      </c>
      <c r="L530" s="69">
        <v>182.63</v>
      </c>
      <c r="M530" s="69">
        <v>202.93</v>
      </c>
    </row>
    <row r="531" spans="1:13" x14ac:dyDescent="0.3">
      <c r="A531" s="69" t="s">
        <v>95</v>
      </c>
      <c r="B531" s="246" t="s">
        <v>85</v>
      </c>
      <c r="C531" s="104"/>
      <c r="D531" s="249">
        <v>180</v>
      </c>
      <c r="E531" s="71">
        <v>180</v>
      </c>
      <c r="F531" s="69">
        <v>6.48</v>
      </c>
      <c r="G531" s="69">
        <v>6.48</v>
      </c>
      <c r="H531" s="69">
        <v>5.88</v>
      </c>
      <c r="I531" s="69">
        <v>5.88</v>
      </c>
      <c r="J531" s="69">
        <v>39.36</v>
      </c>
      <c r="K531" s="69">
        <v>39.36</v>
      </c>
      <c r="L531" s="69">
        <v>236.16</v>
      </c>
      <c r="M531" s="69">
        <v>236.16</v>
      </c>
    </row>
    <row r="532" spans="1:13" x14ac:dyDescent="0.3">
      <c r="A532" s="69" t="s">
        <v>196</v>
      </c>
      <c r="B532" s="79" t="s">
        <v>46</v>
      </c>
      <c r="C532" s="104"/>
      <c r="D532" s="250">
        <v>200</v>
      </c>
      <c r="E532" s="69">
        <v>200</v>
      </c>
      <c r="F532" s="69">
        <v>0.6</v>
      </c>
      <c r="G532" s="69">
        <v>0.6</v>
      </c>
      <c r="H532" s="69">
        <v>0.1</v>
      </c>
      <c r="I532" s="69">
        <v>0.1</v>
      </c>
      <c r="J532" s="69">
        <v>18.600000000000001</v>
      </c>
      <c r="K532" s="69">
        <v>18.600000000000001</v>
      </c>
      <c r="L532" s="69">
        <v>78</v>
      </c>
      <c r="M532" s="69">
        <v>78</v>
      </c>
    </row>
    <row r="533" spans="1:13" x14ac:dyDescent="0.3">
      <c r="A533" s="78" t="s">
        <v>123</v>
      </c>
      <c r="B533" s="79" t="s">
        <v>159</v>
      </c>
      <c r="C533" s="104"/>
      <c r="D533" s="251">
        <v>30</v>
      </c>
      <c r="E533" s="77">
        <v>30</v>
      </c>
      <c r="F533" s="69">
        <v>0</v>
      </c>
      <c r="G533" s="69">
        <v>0</v>
      </c>
      <c r="H533" s="69">
        <v>0</v>
      </c>
      <c r="I533" s="69">
        <v>0</v>
      </c>
      <c r="J533" s="69">
        <v>23.8</v>
      </c>
      <c r="K533" s="69">
        <v>23.8</v>
      </c>
      <c r="L533" s="69">
        <v>96</v>
      </c>
      <c r="M533" s="69">
        <v>96</v>
      </c>
    </row>
    <row r="534" spans="1:13" x14ac:dyDescent="0.3">
      <c r="A534" s="78" t="s">
        <v>29</v>
      </c>
      <c r="B534" s="79" t="s">
        <v>30</v>
      </c>
      <c r="C534" s="104"/>
      <c r="D534" s="116">
        <v>90</v>
      </c>
      <c r="E534" s="82">
        <v>100</v>
      </c>
      <c r="F534" s="69">
        <v>7.11</v>
      </c>
      <c r="G534" s="69">
        <v>7.9</v>
      </c>
      <c r="H534" s="69">
        <v>0.9</v>
      </c>
      <c r="I534" s="69">
        <v>1</v>
      </c>
      <c r="J534" s="69">
        <v>43.47</v>
      </c>
      <c r="K534" s="69">
        <v>48.3</v>
      </c>
      <c r="L534" s="69">
        <v>210.42</v>
      </c>
      <c r="M534" s="69">
        <v>233.8</v>
      </c>
    </row>
    <row r="535" spans="1:13" x14ac:dyDescent="0.3">
      <c r="A535" s="221"/>
      <c r="B535" s="170" t="s">
        <v>32</v>
      </c>
      <c r="C535" s="40">
        <f>SUM(C519:C534)</f>
        <v>0</v>
      </c>
      <c r="D535" s="214">
        <f>SUM(D528:D534)</f>
        <v>855</v>
      </c>
      <c r="E535" s="214">
        <f t="shared" ref="E535:M535" si="29">SUM(E528:E534)</f>
        <v>960</v>
      </c>
      <c r="F535" s="40">
        <f t="shared" si="29"/>
        <v>31.880000000000003</v>
      </c>
      <c r="G535" s="40">
        <f t="shared" si="29"/>
        <v>34.99</v>
      </c>
      <c r="H535" s="214">
        <f t="shared" si="29"/>
        <v>24.65</v>
      </c>
      <c r="I535" s="214">
        <f t="shared" si="29"/>
        <v>29.220000000000002</v>
      </c>
      <c r="J535" s="214">
        <f t="shared" si="29"/>
        <v>153.92500000000001</v>
      </c>
      <c r="K535" s="214">
        <f t="shared" si="29"/>
        <v>165.26</v>
      </c>
      <c r="L535" s="172">
        <f t="shared" si="29"/>
        <v>976.82999999999993</v>
      </c>
      <c r="M535" s="172">
        <f t="shared" si="29"/>
        <v>1061.5899999999999</v>
      </c>
    </row>
    <row r="536" spans="1:13" ht="13.8" x14ac:dyDescent="0.25">
      <c r="A536" s="182"/>
      <c r="B536" s="183" t="s">
        <v>47</v>
      </c>
      <c r="C536" s="184"/>
      <c r="D536" s="185">
        <v>700</v>
      </c>
      <c r="E536" s="185">
        <v>800</v>
      </c>
      <c r="F536" s="87" t="s">
        <v>48</v>
      </c>
      <c r="G536" s="86" t="s">
        <v>49</v>
      </c>
      <c r="H536" s="87" t="s">
        <v>50</v>
      </c>
      <c r="I536" s="86" t="s">
        <v>51</v>
      </c>
      <c r="J536" s="87" t="s">
        <v>52</v>
      </c>
      <c r="K536" s="86" t="s">
        <v>53</v>
      </c>
      <c r="L536" s="88" t="s">
        <v>54</v>
      </c>
      <c r="M536" s="89" t="s">
        <v>55</v>
      </c>
    </row>
    <row r="537" spans="1:13" x14ac:dyDescent="0.3">
      <c r="A537" s="5"/>
      <c r="B537" s="53"/>
      <c r="C537" s="177"/>
      <c r="D537" s="178"/>
      <c r="E537" s="178"/>
      <c r="F537" s="179"/>
      <c r="G537" s="56"/>
      <c r="H537" s="179"/>
      <c r="I537" s="56"/>
      <c r="J537" s="179"/>
      <c r="K537" s="56"/>
      <c r="L537" s="180"/>
      <c r="M537" s="58"/>
    </row>
    <row r="538" spans="1:13" x14ac:dyDescent="0.3">
      <c r="A538" s="2"/>
      <c r="B538" s="53"/>
      <c r="C538" s="177"/>
      <c r="D538" s="178"/>
      <c r="E538" s="178"/>
      <c r="F538" s="179"/>
      <c r="G538" s="56"/>
      <c r="H538" s="179"/>
      <c r="I538" s="56"/>
      <c r="J538" s="179"/>
      <c r="K538" s="56"/>
      <c r="L538" s="180"/>
      <c r="M538" s="58"/>
    </row>
    <row r="539" spans="1:13" x14ac:dyDescent="0.3">
      <c r="A539" s="5"/>
      <c r="B539" s="53"/>
      <c r="C539" s="177"/>
      <c r="D539" s="178"/>
      <c r="E539" s="178"/>
      <c r="F539" s="179"/>
      <c r="G539" s="56"/>
      <c r="H539" s="179"/>
      <c r="I539" s="56"/>
      <c r="J539" s="179"/>
      <c r="K539" s="56"/>
      <c r="L539" s="180"/>
      <c r="M539" s="58"/>
    </row>
    <row r="540" spans="1:13" x14ac:dyDescent="0.3">
      <c r="A540" s="5"/>
      <c r="B540" s="53"/>
      <c r="C540" s="177"/>
      <c r="D540" s="178"/>
      <c r="E540" s="178"/>
      <c r="F540" s="179"/>
      <c r="G540" s="56"/>
      <c r="H540" s="179"/>
      <c r="I540" s="56"/>
      <c r="J540" s="179"/>
      <c r="K540" s="5"/>
      <c r="L540" s="180"/>
      <c r="M540" s="58"/>
    </row>
    <row r="541" spans="1:13" x14ac:dyDescent="0.3">
      <c r="A541" s="5"/>
      <c r="B541" s="91"/>
      <c r="C541" s="92"/>
      <c r="D541" s="5"/>
      <c r="E541" s="5"/>
      <c r="F541" s="57"/>
      <c r="G541" s="57"/>
      <c r="H541" s="57"/>
      <c r="I541" s="57"/>
      <c r="J541" s="57"/>
      <c r="K541" s="57"/>
      <c r="L541" s="57"/>
      <c r="M541" s="57"/>
    </row>
    <row r="542" spans="1:13" x14ac:dyDescent="0.3">
      <c r="A542" s="5"/>
      <c r="B542" s="91"/>
      <c r="C542" s="92"/>
      <c r="D542" s="5"/>
      <c r="E542" s="5"/>
      <c r="F542" s="57"/>
      <c r="G542" s="57"/>
      <c r="H542" s="57"/>
      <c r="I542" s="57"/>
      <c r="J542" s="57"/>
      <c r="K542" s="57"/>
      <c r="L542" s="57"/>
      <c r="M542" s="57"/>
    </row>
    <row r="543" spans="1:13" x14ac:dyDescent="0.3">
      <c r="A543" s="5"/>
      <c r="B543" s="91"/>
      <c r="C543" s="92"/>
      <c r="D543" s="5"/>
      <c r="E543" s="5"/>
      <c r="F543" s="57"/>
      <c r="G543" s="57"/>
      <c r="H543" s="57"/>
      <c r="I543" s="57"/>
      <c r="J543" s="57"/>
      <c r="K543" s="57"/>
      <c r="L543" s="57"/>
      <c r="M543" s="57"/>
    </row>
    <row r="544" spans="1:13" x14ac:dyDescent="0.3">
      <c r="A544" s="5"/>
      <c r="B544" s="91"/>
      <c r="C544" s="92"/>
      <c r="D544" s="5"/>
      <c r="E544" s="5"/>
      <c r="F544" s="57"/>
      <c r="G544" s="57"/>
      <c r="H544" s="57"/>
      <c r="I544" s="57"/>
      <c r="J544" s="57"/>
      <c r="K544" s="57"/>
      <c r="L544" s="57"/>
      <c r="M544" s="57"/>
    </row>
    <row r="545" spans="1:13" x14ac:dyDescent="0.3">
      <c r="A545" s="219"/>
      <c r="B545" s="2" t="s">
        <v>0</v>
      </c>
      <c r="D545" s="5"/>
      <c r="E545" s="5"/>
      <c r="F545" s="6"/>
      <c r="G545" s="6"/>
      <c r="H545" s="6"/>
      <c r="I545" s="290" t="s">
        <v>1</v>
      </c>
      <c r="J545" s="290"/>
      <c r="K545" s="290"/>
      <c r="L545" s="6"/>
      <c r="M545" s="2"/>
    </row>
    <row r="546" spans="1:13" x14ac:dyDescent="0.3">
      <c r="A546" s="219"/>
      <c r="B546" s="2" t="s">
        <v>2</v>
      </c>
      <c r="D546" s="5"/>
      <c r="E546" s="5"/>
      <c r="F546" s="6"/>
      <c r="G546" s="6"/>
      <c r="H546" s="6"/>
      <c r="I546" s="290" t="s">
        <v>3</v>
      </c>
      <c r="J546" s="290"/>
      <c r="K546" s="290"/>
      <c r="L546" s="290"/>
      <c r="M546" s="2"/>
    </row>
    <row r="547" spans="1:13" x14ac:dyDescent="0.3">
      <c r="A547" s="219"/>
      <c r="B547" s="7" t="s">
        <v>4</v>
      </c>
      <c r="C547" s="8"/>
      <c r="D547" s="5"/>
      <c r="E547" s="5"/>
      <c r="F547" s="6"/>
      <c r="G547" s="6"/>
      <c r="H547" s="6"/>
      <c r="I547" s="290" t="s">
        <v>5</v>
      </c>
      <c r="J547" s="290"/>
      <c r="K547" s="290"/>
      <c r="L547" s="290"/>
      <c r="M547" s="2"/>
    </row>
    <row r="548" spans="1:13" x14ac:dyDescent="0.3">
      <c r="A548" s="5"/>
      <c r="B548" s="59"/>
      <c r="C548" s="60"/>
      <c r="D548" s="5"/>
      <c r="E548" s="5"/>
      <c r="F548" s="6"/>
      <c r="G548" s="6"/>
      <c r="H548" s="6"/>
      <c r="I548" s="6"/>
      <c r="J548" s="6"/>
      <c r="K548" s="6"/>
      <c r="L548" s="6"/>
      <c r="M548" s="6"/>
    </row>
    <row r="549" spans="1:13" x14ac:dyDescent="0.25">
      <c r="A549" s="291" t="s">
        <v>178</v>
      </c>
      <c r="B549" s="291"/>
      <c r="C549" s="291"/>
      <c r="D549" s="291"/>
      <c r="E549" s="291"/>
      <c r="F549" s="291"/>
      <c r="G549" s="291"/>
      <c r="H549" s="291"/>
      <c r="I549" s="291"/>
      <c r="J549" s="291"/>
      <c r="K549" s="291"/>
      <c r="L549" s="291"/>
      <c r="M549" s="13"/>
    </row>
    <row r="550" spans="1:13" x14ac:dyDescent="0.3">
      <c r="A550" s="5"/>
      <c r="B550" s="59"/>
      <c r="C550" s="60"/>
      <c r="D550" s="117"/>
      <c r="E550" s="117"/>
      <c r="F550" s="6"/>
      <c r="G550" s="6"/>
      <c r="H550" s="6"/>
      <c r="I550" s="6"/>
      <c r="J550" s="6"/>
      <c r="K550" s="6"/>
      <c r="L550" s="6"/>
      <c r="M550" s="6"/>
    </row>
    <row r="551" spans="1:13" x14ac:dyDescent="0.3">
      <c r="A551" s="17" t="s">
        <v>12</v>
      </c>
      <c r="B551" s="94" t="s">
        <v>13</v>
      </c>
      <c r="C551" s="296" t="s">
        <v>14</v>
      </c>
      <c r="D551" s="299" t="s">
        <v>15</v>
      </c>
      <c r="E551" s="294"/>
      <c r="F551" s="292" t="s">
        <v>16</v>
      </c>
      <c r="G551" s="293"/>
      <c r="H551" s="293"/>
      <c r="I551" s="293"/>
      <c r="J551" s="293"/>
      <c r="K551" s="294"/>
      <c r="L551" s="281" t="s">
        <v>17</v>
      </c>
      <c r="M551" s="295"/>
    </row>
    <row r="552" spans="1:13" x14ac:dyDescent="0.3">
      <c r="A552" s="19" t="s">
        <v>18</v>
      </c>
      <c r="B552" s="95"/>
      <c r="C552" s="297"/>
      <c r="D552" s="300"/>
      <c r="E552" s="301"/>
      <c r="F552" s="281" t="s">
        <v>19</v>
      </c>
      <c r="G552" s="295"/>
      <c r="H552" s="281" t="s">
        <v>20</v>
      </c>
      <c r="I552" s="282"/>
      <c r="J552" s="283" t="s">
        <v>21</v>
      </c>
      <c r="K552" s="284"/>
      <c r="L552" s="283" t="s">
        <v>22</v>
      </c>
      <c r="M552" s="284"/>
    </row>
    <row r="553" spans="1:13" x14ac:dyDescent="0.3">
      <c r="A553" s="21">
        <v>1</v>
      </c>
      <c r="B553" s="220">
        <v>2</v>
      </c>
      <c r="C553" s="298"/>
      <c r="D553" s="221" t="s">
        <v>23</v>
      </c>
      <c r="E553" s="221" t="s">
        <v>24</v>
      </c>
      <c r="F553" s="221" t="s">
        <v>23</v>
      </c>
      <c r="G553" s="221" t="s">
        <v>24</v>
      </c>
      <c r="H553" s="221" t="s">
        <v>23</v>
      </c>
      <c r="I553" s="221" t="s">
        <v>24</v>
      </c>
      <c r="J553" s="221" t="s">
        <v>23</v>
      </c>
      <c r="K553" s="221" t="s">
        <v>24</v>
      </c>
      <c r="L553" s="221" t="s">
        <v>23</v>
      </c>
      <c r="M553" s="221" t="s">
        <v>24</v>
      </c>
    </row>
    <row r="554" spans="1:13" x14ac:dyDescent="0.3">
      <c r="A554" s="5"/>
      <c r="B554" s="7" t="s">
        <v>111</v>
      </c>
      <c r="C554" s="8"/>
      <c r="D554" s="5"/>
      <c r="E554" s="5"/>
      <c r="F554" s="5"/>
      <c r="G554" s="5"/>
      <c r="H554" s="5"/>
      <c r="I554" s="5"/>
      <c r="J554" s="5"/>
      <c r="K554" s="5"/>
      <c r="L554" s="5"/>
      <c r="M554" s="5"/>
    </row>
    <row r="555" spans="1:13" x14ac:dyDescent="0.3">
      <c r="A555" s="219"/>
      <c r="C555" s="2"/>
      <c r="D555" s="2"/>
      <c r="E555" s="2"/>
      <c r="F555" s="285" t="s">
        <v>26</v>
      </c>
      <c r="G555" s="285"/>
      <c r="H555" s="285"/>
      <c r="I555" s="223"/>
      <c r="J555" s="223"/>
      <c r="K555" s="223"/>
      <c r="L555" s="5"/>
      <c r="M555" s="5"/>
    </row>
    <row r="556" spans="1:13" ht="28.8" x14ac:dyDescent="0.3">
      <c r="A556" s="37" t="s">
        <v>166</v>
      </c>
      <c r="B556" s="258" t="s">
        <v>165</v>
      </c>
      <c r="C556" s="37"/>
      <c r="D556" s="37">
        <v>170</v>
      </c>
      <c r="E556" s="37">
        <v>200</v>
      </c>
      <c r="F556" s="217">
        <v>15.5</v>
      </c>
      <c r="G556" s="217">
        <v>17.600000000000001</v>
      </c>
      <c r="H556" s="217">
        <v>9.1999999999999993</v>
      </c>
      <c r="I556" s="217">
        <v>10.4</v>
      </c>
      <c r="J556" s="217">
        <v>26.3</v>
      </c>
      <c r="K556" s="217">
        <v>29.8</v>
      </c>
      <c r="L556" s="217">
        <v>249.5</v>
      </c>
      <c r="M556" s="217">
        <v>283</v>
      </c>
    </row>
    <row r="557" spans="1:13" x14ac:dyDescent="0.3">
      <c r="A557" s="242" t="s">
        <v>64</v>
      </c>
      <c r="B557" s="243" t="s">
        <v>65</v>
      </c>
      <c r="C557" s="242"/>
      <c r="D557" s="37">
        <v>10</v>
      </c>
      <c r="E557" s="37">
        <v>10</v>
      </c>
      <c r="F557" s="217">
        <v>0.8</v>
      </c>
      <c r="G557" s="217">
        <v>0.8</v>
      </c>
      <c r="H557" s="217">
        <v>7.25</v>
      </c>
      <c r="I557" s="217">
        <v>7.25</v>
      </c>
      <c r="J557" s="217">
        <v>0.13</v>
      </c>
      <c r="K557" s="217">
        <v>0.13</v>
      </c>
      <c r="L557" s="217">
        <v>66</v>
      </c>
      <c r="M557" s="217">
        <v>66</v>
      </c>
    </row>
    <row r="558" spans="1:13" x14ac:dyDescent="0.3">
      <c r="A558" s="33" t="s">
        <v>71</v>
      </c>
      <c r="B558" s="34" t="s">
        <v>72</v>
      </c>
      <c r="C558" s="30"/>
      <c r="D558" s="221">
        <v>100</v>
      </c>
      <c r="E558" s="221">
        <v>100</v>
      </c>
      <c r="F558" s="36">
        <v>0.4</v>
      </c>
      <c r="G558" s="36">
        <v>0.4</v>
      </c>
      <c r="H558" s="36">
        <v>0.4</v>
      </c>
      <c r="I558" s="36">
        <v>0.4</v>
      </c>
      <c r="J558" s="36">
        <v>9.8000000000000007</v>
      </c>
      <c r="K558" s="36">
        <v>9.8000000000000007</v>
      </c>
      <c r="L558" s="36">
        <v>44.4</v>
      </c>
      <c r="M558" s="36">
        <v>44.4</v>
      </c>
    </row>
    <row r="559" spans="1:13" x14ac:dyDescent="0.3">
      <c r="A559" s="33" t="s">
        <v>186</v>
      </c>
      <c r="B559" s="34" t="s">
        <v>144</v>
      </c>
      <c r="C559" s="30"/>
      <c r="D559" s="221">
        <v>200</v>
      </c>
      <c r="E559" s="221">
        <v>200</v>
      </c>
      <c r="F559" s="69">
        <v>1.8</v>
      </c>
      <c r="G559" s="69">
        <v>1.8</v>
      </c>
      <c r="H559" s="69">
        <v>1.4</v>
      </c>
      <c r="I559" s="69">
        <v>1.4</v>
      </c>
      <c r="J559" s="69">
        <v>16.5</v>
      </c>
      <c r="K559" s="69">
        <v>16.5</v>
      </c>
      <c r="L559" s="69">
        <v>87</v>
      </c>
      <c r="M559" s="69">
        <v>87</v>
      </c>
    </row>
    <row r="560" spans="1:13" x14ac:dyDescent="0.3">
      <c r="A560" s="37" t="s">
        <v>29</v>
      </c>
      <c r="B560" s="38" t="s">
        <v>30</v>
      </c>
      <c r="C560" s="104"/>
      <c r="D560" s="37">
        <v>50</v>
      </c>
      <c r="E560" s="37">
        <v>50</v>
      </c>
      <c r="F560" s="37">
        <v>3.95</v>
      </c>
      <c r="G560" s="37">
        <v>3.95</v>
      </c>
      <c r="H560" s="37">
        <v>0.5</v>
      </c>
      <c r="I560" s="37">
        <v>0.5</v>
      </c>
      <c r="J560" s="37">
        <v>24.15</v>
      </c>
      <c r="K560" s="37">
        <v>24.15</v>
      </c>
      <c r="L560" s="37">
        <v>116.9</v>
      </c>
      <c r="M560" s="37">
        <v>116.9</v>
      </c>
    </row>
    <row r="561" spans="1:13" x14ac:dyDescent="0.3">
      <c r="A561" s="221"/>
      <c r="B561" s="39" t="s">
        <v>32</v>
      </c>
      <c r="C561" s="40"/>
      <c r="D561" s="211">
        <f>SUM(D556:D560)</f>
        <v>530</v>
      </c>
      <c r="E561" s="208">
        <f>SUM(E556:E560)</f>
        <v>560</v>
      </c>
      <c r="F561" s="208">
        <f t="shared" ref="F561:K561" si="30">SUM(F556:F560)</f>
        <v>22.45</v>
      </c>
      <c r="G561" s="208">
        <f t="shared" si="30"/>
        <v>24.55</v>
      </c>
      <c r="H561" s="208">
        <f t="shared" si="30"/>
        <v>18.749999999999996</v>
      </c>
      <c r="I561" s="208">
        <f t="shared" si="30"/>
        <v>19.949999999999996</v>
      </c>
      <c r="J561" s="41">
        <f t="shared" si="30"/>
        <v>76.88</v>
      </c>
      <c r="K561" s="41">
        <f t="shared" si="30"/>
        <v>80.38</v>
      </c>
      <c r="L561" s="208">
        <f>SUM(L556:L560)</f>
        <v>563.79999999999995</v>
      </c>
      <c r="M561" s="208">
        <f>SUM(M556:M560)</f>
        <v>597.29999999999995</v>
      </c>
    </row>
    <row r="562" spans="1:13" x14ac:dyDescent="0.3">
      <c r="A562" s="222"/>
      <c r="B562" s="119"/>
      <c r="C562" s="135"/>
      <c r="D562" s="118"/>
      <c r="E562" s="118"/>
      <c r="F562" s="118"/>
      <c r="G562" s="118"/>
      <c r="H562" s="118"/>
      <c r="I562" s="118"/>
      <c r="J562" s="118"/>
      <c r="K562" s="118"/>
      <c r="L562" s="118"/>
      <c r="M562" s="118"/>
    </row>
    <row r="563" spans="1:13" ht="13.8" x14ac:dyDescent="0.25">
      <c r="A563" s="182"/>
      <c r="B563" s="174" t="s">
        <v>33</v>
      </c>
      <c r="C563" s="47"/>
      <c r="D563" s="48">
        <v>500</v>
      </c>
      <c r="E563" s="48">
        <v>550</v>
      </c>
      <c r="F563" s="49" t="s">
        <v>34</v>
      </c>
      <c r="G563" s="50" t="s">
        <v>35</v>
      </c>
      <c r="H563" s="49" t="s">
        <v>36</v>
      </c>
      <c r="I563" s="50" t="s">
        <v>37</v>
      </c>
      <c r="J563" s="49" t="s">
        <v>38</v>
      </c>
      <c r="K563" s="50" t="s">
        <v>39</v>
      </c>
      <c r="L563" s="51" t="s">
        <v>40</v>
      </c>
      <c r="M563" s="50" t="s">
        <v>41</v>
      </c>
    </row>
    <row r="564" spans="1:13" x14ac:dyDescent="0.3">
      <c r="A564" s="5"/>
      <c r="B564" s="59"/>
      <c r="C564" s="60"/>
      <c r="D564" s="59"/>
      <c r="E564" s="60"/>
      <c r="F564" s="60"/>
      <c r="G564" s="8" t="s">
        <v>42</v>
      </c>
      <c r="H564" s="8"/>
      <c r="I564" s="8"/>
      <c r="J564" s="8"/>
      <c r="K564" s="8"/>
      <c r="L564" s="8"/>
      <c r="M564" s="103"/>
    </row>
    <row r="565" spans="1:13" x14ac:dyDescent="0.3">
      <c r="A565" s="275" t="s">
        <v>214</v>
      </c>
      <c r="B565" s="218" t="s">
        <v>117</v>
      </c>
      <c r="C565" s="104"/>
      <c r="D565" s="37">
        <v>60</v>
      </c>
      <c r="E565" s="37">
        <v>100</v>
      </c>
      <c r="F565" s="37">
        <v>0.48</v>
      </c>
      <c r="G565" s="37">
        <v>0.8</v>
      </c>
      <c r="H565" s="37">
        <v>0.12</v>
      </c>
      <c r="I565" s="37">
        <v>0.2</v>
      </c>
      <c r="J565" s="37">
        <v>1.5</v>
      </c>
      <c r="K565" s="37">
        <v>2.5</v>
      </c>
      <c r="L565" s="37">
        <v>8.52</v>
      </c>
      <c r="M565" s="37">
        <v>14.2</v>
      </c>
    </row>
    <row r="566" spans="1:13" x14ac:dyDescent="0.3">
      <c r="A566" s="72" t="s">
        <v>77</v>
      </c>
      <c r="B566" s="255" t="s">
        <v>78</v>
      </c>
      <c r="C566" s="99"/>
      <c r="D566" s="105">
        <v>200</v>
      </c>
      <c r="E566" s="106">
        <v>250</v>
      </c>
      <c r="F566" s="106">
        <v>1.42</v>
      </c>
      <c r="G566" s="81">
        <v>1.78</v>
      </c>
      <c r="H566" s="72">
        <v>3.72</v>
      </c>
      <c r="I566" s="105">
        <v>4.6500000000000004</v>
      </c>
      <c r="J566" s="105">
        <v>8.08</v>
      </c>
      <c r="K566" s="106">
        <v>10.1</v>
      </c>
      <c r="L566" s="107">
        <v>71.2</v>
      </c>
      <c r="M566" s="106">
        <v>89</v>
      </c>
    </row>
    <row r="567" spans="1:13" x14ac:dyDescent="0.3">
      <c r="A567" s="236" t="s">
        <v>189</v>
      </c>
      <c r="B567" s="237" t="s">
        <v>44</v>
      </c>
      <c r="C567" s="99"/>
      <c r="D567" s="236">
        <v>200</v>
      </c>
      <c r="E567" s="106">
        <v>230</v>
      </c>
      <c r="F567" s="106">
        <v>19.04</v>
      </c>
      <c r="G567" s="236">
        <v>21.89</v>
      </c>
      <c r="H567" s="236">
        <v>19.440000000000001</v>
      </c>
      <c r="I567" s="236">
        <v>22.36</v>
      </c>
      <c r="J567" s="236">
        <v>46.3</v>
      </c>
      <c r="K567" s="106">
        <v>53.24</v>
      </c>
      <c r="L567" s="107">
        <v>273.3</v>
      </c>
      <c r="M567" s="106">
        <v>314.3</v>
      </c>
    </row>
    <row r="568" spans="1:13" x14ac:dyDescent="0.3">
      <c r="A568" s="69" t="s">
        <v>122</v>
      </c>
      <c r="B568" s="61" t="s">
        <v>120</v>
      </c>
      <c r="C568" s="70"/>
      <c r="D568" s="71">
        <v>200</v>
      </c>
      <c r="E568" s="71">
        <v>200</v>
      </c>
      <c r="F568" s="69">
        <v>0.4</v>
      </c>
      <c r="G568" s="69">
        <v>0.4</v>
      </c>
      <c r="H568" s="69">
        <v>0.1</v>
      </c>
      <c r="I568" s="69">
        <v>0.1</v>
      </c>
      <c r="J568" s="69">
        <v>18.399999999999999</v>
      </c>
      <c r="K568" s="69">
        <v>18.399999999999999</v>
      </c>
      <c r="L568" s="69">
        <v>75.8</v>
      </c>
      <c r="M568" s="69">
        <v>75.8</v>
      </c>
    </row>
    <row r="569" spans="1:13" x14ac:dyDescent="0.3">
      <c r="A569" s="69" t="s">
        <v>29</v>
      </c>
      <c r="B569" s="39" t="s">
        <v>30</v>
      </c>
      <c r="C569" s="80"/>
      <c r="D569" s="69">
        <v>90</v>
      </c>
      <c r="E569" s="69">
        <v>100</v>
      </c>
      <c r="F569" s="69">
        <v>7.11</v>
      </c>
      <c r="G569" s="69">
        <v>7.9</v>
      </c>
      <c r="H569" s="69">
        <v>0.9</v>
      </c>
      <c r="I569" s="69">
        <v>1</v>
      </c>
      <c r="J569" s="69">
        <v>43.47</v>
      </c>
      <c r="K569" s="69">
        <v>48.3</v>
      </c>
      <c r="L569" s="69">
        <v>210.42</v>
      </c>
      <c r="M569" s="69">
        <v>233.8</v>
      </c>
    </row>
    <row r="570" spans="1:13" x14ac:dyDescent="0.3">
      <c r="A570" s="78" t="s">
        <v>62</v>
      </c>
      <c r="B570" s="39" t="s">
        <v>140</v>
      </c>
      <c r="C570" s="115"/>
      <c r="D570" s="77">
        <v>40</v>
      </c>
      <c r="E570" s="77">
        <v>40</v>
      </c>
      <c r="F570" s="69">
        <v>1.06</v>
      </c>
      <c r="G570" s="69">
        <v>1.06</v>
      </c>
      <c r="H570" s="69">
        <v>1.33</v>
      </c>
      <c r="I570" s="69">
        <v>1.33</v>
      </c>
      <c r="J570" s="69">
        <v>30.93</v>
      </c>
      <c r="K570" s="69">
        <v>30.93</v>
      </c>
      <c r="L570" s="69">
        <v>119.7</v>
      </c>
      <c r="M570" s="69">
        <v>119.7</v>
      </c>
    </row>
    <row r="571" spans="1:13" x14ac:dyDescent="0.3">
      <c r="A571" s="221"/>
      <c r="B571" s="170" t="s">
        <v>32</v>
      </c>
      <c r="C571" s="40">
        <f>SUM(C556:C570)</f>
        <v>0</v>
      </c>
      <c r="D571" s="214">
        <f t="shared" ref="D571:M571" si="31">SUM(D565:D570)</f>
        <v>790</v>
      </c>
      <c r="E571" s="214">
        <f t="shared" si="31"/>
        <v>920</v>
      </c>
      <c r="F571" s="40">
        <f t="shared" si="31"/>
        <v>29.509999999999994</v>
      </c>
      <c r="G571" s="40">
        <f t="shared" si="31"/>
        <v>33.83</v>
      </c>
      <c r="H571" s="214">
        <f t="shared" si="31"/>
        <v>25.61</v>
      </c>
      <c r="I571" s="214">
        <f t="shared" si="31"/>
        <v>29.64</v>
      </c>
      <c r="J571" s="214">
        <f t="shared" si="31"/>
        <v>148.68</v>
      </c>
      <c r="K571" s="214">
        <f t="shared" si="31"/>
        <v>163.47000000000003</v>
      </c>
      <c r="L571" s="172">
        <f t="shared" si="31"/>
        <v>758.94</v>
      </c>
      <c r="M571" s="172">
        <f t="shared" si="31"/>
        <v>846.80000000000007</v>
      </c>
    </row>
    <row r="572" spans="1:13" ht="13.8" x14ac:dyDescent="0.25">
      <c r="A572" s="182"/>
      <c r="B572" s="183" t="s">
        <v>47</v>
      </c>
      <c r="C572" s="184"/>
      <c r="D572" s="185">
        <v>700</v>
      </c>
      <c r="E572" s="185">
        <v>800</v>
      </c>
      <c r="F572" s="87" t="s">
        <v>48</v>
      </c>
      <c r="G572" s="86" t="s">
        <v>49</v>
      </c>
      <c r="H572" s="87" t="s">
        <v>50</v>
      </c>
      <c r="I572" s="86" t="s">
        <v>51</v>
      </c>
      <c r="J572" s="87" t="s">
        <v>52</v>
      </c>
      <c r="K572" s="86" t="s">
        <v>53</v>
      </c>
      <c r="L572" s="88" t="s">
        <v>54</v>
      </c>
      <c r="M572" s="89" t="s">
        <v>55</v>
      </c>
    </row>
    <row r="573" spans="1:13" x14ac:dyDescent="0.3">
      <c r="A573" s="5"/>
      <c r="B573" s="53"/>
      <c r="C573" s="177"/>
      <c r="D573" s="178"/>
      <c r="E573" s="178"/>
      <c r="F573" s="179"/>
      <c r="G573" s="56"/>
      <c r="H573" s="179"/>
      <c r="I573" s="56"/>
      <c r="J573" s="179"/>
      <c r="K573" s="56"/>
      <c r="L573" s="180"/>
      <c r="M573" s="58"/>
    </row>
    <row r="574" spans="1:13" x14ac:dyDescent="0.3">
      <c r="A574" s="2"/>
      <c r="B574" s="53"/>
      <c r="C574" s="177"/>
      <c r="D574" s="178"/>
      <c r="E574" s="178"/>
      <c r="F574" s="179"/>
      <c r="G574" s="56"/>
      <c r="H574" s="179"/>
      <c r="I574" s="56"/>
      <c r="J574" s="179"/>
      <c r="K574" s="56"/>
      <c r="L574" s="180"/>
      <c r="M574" s="58"/>
    </row>
    <row r="575" spans="1:13" x14ac:dyDescent="0.3">
      <c r="A575" s="5"/>
      <c r="B575" s="53"/>
      <c r="C575" s="177"/>
      <c r="D575" s="178"/>
      <c r="E575" s="178"/>
      <c r="F575" s="179"/>
      <c r="G575" s="56"/>
      <c r="H575" s="179"/>
      <c r="I575" s="56"/>
      <c r="J575" s="179"/>
      <c r="K575" s="56"/>
      <c r="L575" s="180"/>
      <c r="M575" s="58"/>
    </row>
    <row r="576" spans="1:13" x14ac:dyDescent="0.3">
      <c r="A576" s="5"/>
      <c r="B576" s="53"/>
      <c r="C576" s="177"/>
      <c r="D576" s="178"/>
      <c r="E576" s="178"/>
      <c r="F576" s="179"/>
      <c r="G576" s="56"/>
      <c r="H576" s="179"/>
      <c r="I576" s="56"/>
      <c r="J576" s="179"/>
      <c r="K576" s="5"/>
      <c r="L576" s="180"/>
      <c r="M576" s="58"/>
    </row>
    <row r="577" spans="1:13" x14ac:dyDescent="0.3">
      <c r="A577" s="5"/>
      <c r="B577" s="91"/>
      <c r="C577" s="92"/>
      <c r="D577" s="5"/>
      <c r="E577" s="5"/>
      <c r="F577" s="57"/>
      <c r="G577" s="57"/>
      <c r="H577" s="57"/>
      <c r="I577" s="57"/>
      <c r="J577" s="57"/>
      <c r="K577" s="57"/>
      <c r="L577" s="57"/>
      <c r="M577" s="57"/>
    </row>
    <row r="578" spans="1:13" x14ac:dyDescent="0.3">
      <c r="A578" s="5"/>
      <c r="B578" s="91"/>
      <c r="C578" s="92"/>
      <c r="D578" s="5"/>
      <c r="E578" s="5"/>
      <c r="F578" s="57"/>
      <c r="G578" s="57"/>
      <c r="H578" s="57"/>
      <c r="I578" s="57"/>
      <c r="J578" s="57"/>
      <c r="K578" s="57"/>
      <c r="L578" s="57"/>
      <c r="M578" s="57"/>
    </row>
    <row r="579" spans="1:13" x14ac:dyDescent="0.3">
      <c r="A579" s="5"/>
      <c r="B579" s="91"/>
      <c r="C579" s="92"/>
      <c r="D579" s="5"/>
      <c r="E579" s="5"/>
      <c r="F579" s="57"/>
      <c r="G579" s="57"/>
      <c r="H579" s="57"/>
      <c r="I579" s="57"/>
      <c r="J579" s="57"/>
      <c r="K579" s="57"/>
      <c r="L579" s="57"/>
      <c r="M579" s="57"/>
    </row>
    <row r="580" spans="1:13" x14ac:dyDescent="0.3">
      <c r="A580" s="5"/>
      <c r="B580" s="91"/>
      <c r="C580" s="92"/>
      <c r="D580" s="5"/>
      <c r="E580" s="5"/>
      <c r="F580" s="57"/>
      <c r="G580" s="57"/>
      <c r="H580" s="57"/>
      <c r="I580" s="57"/>
      <c r="J580" s="57"/>
      <c r="K580" s="57"/>
      <c r="L580" s="57"/>
      <c r="M580" s="57"/>
    </row>
    <row r="581" spans="1:13" x14ac:dyDescent="0.3">
      <c r="A581" s="219"/>
      <c r="B581" s="2" t="s">
        <v>0</v>
      </c>
      <c r="D581" s="5"/>
      <c r="E581" s="5"/>
      <c r="F581" s="6"/>
      <c r="G581" s="6"/>
      <c r="H581" s="6"/>
      <c r="I581" s="290" t="s">
        <v>1</v>
      </c>
      <c r="J581" s="290"/>
      <c r="K581" s="290"/>
      <c r="L581" s="6"/>
      <c r="M581" s="2"/>
    </row>
    <row r="582" spans="1:13" x14ac:dyDescent="0.3">
      <c r="A582" s="219"/>
      <c r="B582" s="2" t="s">
        <v>2</v>
      </c>
      <c r="D582" s="5"/>
      <c r="E582" s="5"/>
      <c r="F582" s="6"/>
      <c r="G582" s="6"/>
      <c r="H582" s="6"/>
      <c r="I582" s="290" t="s">
        <v>3</v>
      </c>
      <c r="J582" s="290"/>
      <c r="K582" s="290"/>
      <c r="L582" s="290"/>
      <c r="M582" s="2"/>
    </row>
    <row r="583" spans="1:13" x14ac:dyDescent="0.3">
      <c r="A583" s="219"/>
      <c r="B583" s="7" t="s">
        <v>4</v>
      </c>
      <c r="C583" s="8"/>
      <c r="D583" s="5"/>
      <c r="E583" s="5"/>
      <c r="F583" s="6"/>
      <c r="G583" s="6"/>
      <c r="H583" s="6"/>
      <c r="I583" s="290" t="s">
        <v>5</v>
      </c>
      <c r="J583" s="290"/>
      <c r="K583" s="290"/>
      <c r="L583" s="290"/>
      <c r="M583" s="2"/>
    </row>
    <row r="584" spans="1:13" x14ac:dyDescent="0.3">
      <c r="A584" s="5"/>
      <c r="B584" s="59"/>
      <c r="C584" s="60"/>
      <c r="D584" s="5"/>
      <c r="E584" s="5"/>
      <c r="F584" s="6"/>
      <c r="G584" s="6"/>
      <c r="H584" s="6"/>
      <c r="I584" s="6"/>
      <c r="J584" s="6"/>
      <c r="K584" s="6"/>
      <c r="L584" s="6"/>
      <c r="M584" s="6"/>
    </row>
    <row r="585" spans="1:13" x14ac:dyDescent="0.25">
      <c r="A585" s="291" t="s">
        <v>178</v>
      </c>
      <c r="B585" s="291"/>
      <c r="C585" s="291"/>
      <c r="D585" s="291"/>
      <c r="E585" s="291"/>
      <c r="F585" s="291"/>
      <c r="G585" s="291"/>
      <c r="H585" s="291"/>
      <c r="I585" s="291"/>
      <c r="J585" s="291"/>
      <c r="K585" s="291"/>
      <c r="L585" s="291"/>
      <c r="M585" s="13"/>
    </row>
    <row r="586" spans="1:13" x14ac:dyDescent="0.3">
      <c r="A586" s="5"/>
      <c r="B586" s="59"/>
      <c r="C586" s="60"/>
      <c r="D586" s="117"/>
      <c r="E586" s="117"/>
      <c r="F586" s="6"/>
      <c r="G586" s="6"/>
      <c r="H586" s="6"/>
      <c r="I586" s="6"/>
      <c r="J586" s="6"/>
      <c r="K586" s="6"/>
      <c r="L586" s="6"/>
      <c r="M586" s="6"/>
    </row>
    <row r="587" spans="1:13" x14ac:dyDescent="0.3">
      <c r="A587" s="17" t="s">
        <v>12</v>
      </c>
      <c r="B587" s="94" t="s">
        <v>13</v>
      </c>
      <c r="C587" s="296" t="s">
        <v>14</v>
      </c>
      <c r="D587" s="299" t="s">
        <v>15</v>
      </c>
      <c r="E587" s="294"/>
      <c r="F587" s="292" t="s">
        <v>16</v>
      </c>
      <c r="G587" s="293"/>
      <c r="H587" s="293"/>
      <c r="I587" s="293"/>
      <c r="J587" s="293"/>
      <c r="K587" s="294"/>
      <c r="L587" s="281" t="s">
        <v>17</v>
      </c>
      <c r="M587" s="295"/>
    </row>
    <row r="588" spans="1:13" x14ac:dyDescent="0.3">
      <c r="A588" s="19" t="s">
        <v>18</v>
      </c>
      <c r="B588" s="95"/>
      <c r="C588" s="297"/>
      <c r="D588" s="300"/>
      <c r="E588" s="301"/>
      <c r="F588" s="281" t="s">
        <v>19</v>
      </c>
      <c r="G588" s="295"/>
      <c r="H588" s="281" t="s">
        <v>20</v>
      </c>
      <c r="I588" s="282"/>
      <c r="J588" s="283" t="s">
        <v>21</v>
      </c>
      <c r="K588" s="284"/>
      <c r="L588" s="283" t="s">
        <v>22</v>
      </c>
      <c r="M588" s="284"/>
    </row>
    <row r="589" spans="1:13" x14ac:dyDescent="0.3">
      <c r="A589" s="21">
        <v>1</v>
      </c>
      <c r="B589" s="220">
        <v>2</v>
      </c>
      <c r="C589" s="298"/>
      <c r="D589" s="221" t="s">
        <v>23</v>
      </c>
      <c r="E589" s="221" t="s">
        <v>24</v>
      </c>
      <c r="F589" s="221" t="s">
        <v>23</v>
      </c>
      <c r="G589" s="221" t="s">
        <v>24</v>
      </c>
      <c r="H589" s="221" t="s">
        <v>23</v>
      </c>
      <c r="I589" s="221" t="s">
        <v>24</v>
      </c>
      <c r="J589" s="221" t="s">
        <v>23</v>
      </c>
      <c r="K589" s="221" t="s">
        <v>24</v>
      </c>
      <c r="L589" s="221" t="s">
        <v>23</v>
      </c>
      <c r="M589" s="221" t="s">
        <v>24</v>
      </c>
    </row>
    <row r="590" spans="1:13" x14ac:dyDescent="0.3">
      <c r="A590" s="5"/>
      <c r="B590" s="7" t="s">
        <v>112</v>
      </c>
      <c r="C590" s="8"/>
      <c r="D590" s="5"/>
      <c r="E590" s="5"/>
      <c r="F590" s="5"/>
      <c r="G590" s="5"/>
      <c r="H590" s="5"/>
      <c r="I590" s="5"/>
      <c r="J590" s="5"/>
      <c r="K590" s="5"/>
      <c r="L590" s="5"/>
      <c r="M590" s="5"/>
    </row>
    <row r="591" spans="1:13" x14ac:dyDescent="0.3">
      <c r="A591" s="219"/>
      <c r="C591" s="2"/>
      <c r="D591" s="2"/>
      <c r="E591" s="2"/>
      <c r="F591" s="285" t="s">
        <v>26</v>
      </c>
      <c r="G591" s="285"/>
      <c r="H591" s="285"/>
      <c r="I591" s="223"/>
      <c r="J591" s="223"/>
      <c r="K591" s="223"/>
      <c r="L591" s="5"/>
      <c r="M591" s="5"/>
    </row>
    <row r="592" spans="1:13" x14ac:dyDescent="0.3">
      <c r="A592" s="37" t="s">
        <v>175</v>
      </c>
      <c r="B592" s="134" t="s">
        <v>124</v>
      </c>
      <c r="C592" s="37"/>
      <c r="D592" s="37">
        <v>200</v>
      </c>
      <c r="E592" s="37">
        <v>250</v>
      </c>
      <c r="F592" s="217">
        <v>4.38</v>
      </c>
      <c r="G592" s="217">
        <v>5.47</v>
      </c>
      <c r="H592" s="217">
        <v>3.8</v>
      </c>
      <c r="I592" s="217">
        <v>4.75</v>
      </c>
      <c r="J592" s="217">
        <v>14.36</v>
      </c>
      <c r="K592" s="217">
        <v>17.96</v>
      </c>
      <c r="L592" s="217">
        <v>120</v>
      </c>
      <c r="M592" s="217">
        <v>150</v>
      </c>
    </row>
    <row r="593" spans="1:13" x14ac:dyDescent="0.3">
      <c r="A593" s="33" t="s">
        <v>131</v>
      </c>
      <c r="B593" s="34" t="s">
        <v>130</v>
      </c>
      <c r="C593" s="30"/>
      <c r="D593" s="221">
        <v>60</v>
      </c>
      <c r="E593" s="221">
        <v>60</v>
      </c>
      <c r="F593" s="36">
        <v>6.69</v>
      </c>
      <c r="G593" s="36">
        <v>6.69</v>
      </c>
      <c r="H593" s="36">
        <v>8.3800000000000008</v>
      </c>
      <c r="I593" s="36">
        <v>8.3800000000000008</v>
      </c>
      <c r="J593" s="36">
        <v>19.38</v>
      </c>
      <c r="K593" s="36">
        <v>19.38</v>
      </c>
      <c r="L593" s="36">
        <v>180.27</v>
      </c>
      <c r="M593" s="36">
        <v>180.27</v>
      </c>
    </row>
    <row r="594" spans="1:13" x14ac:dyDescent="0.3">
      <c r="A594" s="33" t="s">
        <v>193</v>
      </c>
      <c r="B594" s="34" t="s">
        <v>74</v>
      </c>
      <c r="C594" s="30"/>
      <c r="D594" s="221">
        <v>200</v>
      </c>
      <c r="E594" s="221">
        <v>200</v>
      </c>
      <c r="F594" s="36">
        <v>3.48</v>
      </c>
      <c r="G594" s="36">
        <v>3.48</v>
      </c>
      <c r="H594" s="36">
        <v>3.17</v>
      </c>
      <c r="I594" s="36">
        <v>3.17</v>
      </c>
      <c r="J594" s="36">
        <v>11.7</v>
      </c>
      <c r="K594" s="36">
        <v>11.7</v>
      </c>
      <c r="L594" s="36">
        <v>89.8</v>
      </c>
      <c r="M594" s="36">
        <v>89.8</v>
      </c>
    </row>
    <row r="595" spans="1:13" x14ac:dyDescent="0.3">
      <c r="A595" s="37" t="s">
        <v>71</v>
      </c>
      <c r="B595" s="38" t="s">
        <v>116</v>
      </c>
      <c r="C595" s="104"/>
      <c r="D595" s="37">
        <v>100</v>
      </c>
      <c r="E595" s="37">
        <v>100</v>
      </c>
      <c r="F595" s="37">
        <v>1.5</v>
      </c>
      <c r="G595" s="37">
        <v>1.5</v>
      </c>
      <c r="H595" s="37">
        <v>0.5</v>
      </c>
      <c r="I595" s="37">
        <v>0.5</v>
      </c>
      <c r="J595" s="37">
        <v>8</v>
      </c>
      <c r="K595" s="37">
        <v>8</v>
      </c>
      <c r="L595" s="37">
        <v>95</v>
      </c>
      <c r="M595" s="37">
        <v>95</v>
      </c>
    </row>
    <row r="596" spans="1:13" x14ac:dyDescent="0.3">
      <c r="A596" s="221"/>
      <c r="B596" s="39" t="s">
        <v>32</v>
      </c>
      <c r="C596" s="40"/>
      <c r="D596" s="211">
        <f t="shared" ref="D596:M596" si="32">SUM(D592:D595)</f>
        <v>560</v>
      </c>
      <c r="E596" s="208">
        <f t="shared" si="32"/>
        <v>610</v>
      </c>
      <c r="F596" s="208">
        <f t="shared" si="32"/>
        <v>16.05</v>
      </c>
      <c r="G596" s="208">
        <f t="shared" si="32"/>
        <v>17.14</v>
      </c>
      <c r="H596" s="208">
        <f t="shared" si="32"/>
        <v>15.85</v>
      </c>
      <c r="I596" s="208">
        <f t="shared" si="32"/>
        <v>16.8</v>
      </c>
      <c r="J596" s="41">
        <f t="shared" si="32"/>
        <v>53.44</v>
      </c>
      <c r="K596" s="41">
        <f t="shared" si="32"/>
        <v>57.040000000000006</v>
      </c>
      <c r="L596" s="208">
        <f t="shared" si="32"/>
        <v>485.07</v>
      </c>
      <c r="M596" s="208">
        <f t="shared" si="32"/>
        <v>515.06999999999994</v>
      </c>
    </row>
    <row r="597" spans="1:13" x14ac:dyDescent="0.3">
      <c r="A597" s="222"/>
      <c r="B597" s="119"/>
      <c r="C597" s="135"/>
      <c r="D597" s="118"/>
      <c r="E597" s="118"/>
      <c r="F597" s="118"/>
      <c r="G597" s="118"/>
      <c r="H597" s="118"/>
      <c r="I597" s="118"/>
      <c r="J597" s="118"/>
      <c r="K597" s="118"/>
      <c r="L597" s="118"/>
      <c r="M597" s="118"/>
    </row>
    <row r="598" spans="1:13" ht="13.8" x14ac:dyDescent="0.25">
      <c r="A598" s="182"/>
      <c r="B598" s="174" t="s">
        <v>33</v>
      </c>
      <c r="C598" s="47"/>
      <c r="D598" s="48">
        <v>500</v>
      </c>
      <c r="E598" s="48">
        <v>550</v>
      </c>
      <c r="F598" s="49" t="s">
        <v>34</v>
      </c>
      <c r="G598" s="50" t="s">
        <v>35</v>
      </c>
      <c r="H598" s="49" t="s">
        <v>36</v>
      </c>
      <c r="I598" s="50" t="s">
        <v>37</v>
      </c>
      <c r="J598" s="49" t="s">
        <v>38</v>
      </c>
      <c r="K598" s="50" t="s">
        <v>39</v>
      </c>
      <c r="L598" s="51" t="s">
        <v>40</v>
      </c>
      <c r="M598" s="50" t="s">
        <v>41</v>
      </c>
    </row>
    <row r="599" spans="1:13" x14ac:dyDescent="0.3">
      <c r="A599" s="5"/>
      <c r="B599" s="59"/>
      <c r="C599" s="60"/>
      <c r="D599" s="59"/>
      <c r="E599" s="60"/>
      <c r="F599" s="60"/>
      <c r="G599" s="8" t="s">
        <v>42</v>
      </c>
      <c r="H599" s="8"/>
      <c r="I599" s="8"/>
      <c r="J599" s="8"/>
      <c r="K599" s="8"/>
      <c r="L599" s="8"/>
      <c r="M599" s="103"/>
    </row>
    <row r="600" spans="1:13" x14ac:dyDescent="0.3">
      <c r="A600" s="275" t="s">
        <v>215</v>
      </c>
      <c r="B600" s="218" t="s">
        <v>125</v>
      </c>
      <c r="C600" s="104"/>
      <c r="D600" s="37">
        <v>60</v>
      </c>
      <c r="E600" s="37">
        <v>100</v>
      </c>
      <c r="F600" s="37">
        <v>0.7</v>
      </c>
      <c r="G600" s="37">
        <v>1.1000000000000001</v>
      </c>
      <c r="H600" s="37">
        <v>0.1</v>
      </c>
      <c r="I600" s="37">
        <v>0.16</v>
      </c>
      <c r="J600" s="37">
        <v>2.2999999999999998</v>
      </c>
      <c r="K600" s="37">
        <v>3.83</v>
      </c>
      <c r="L600" s="37">
        <v>12.8</v>
      </c>
      <c r="M600" s="37">
        <v>21.33</v>
      </c>
    </row>
    <row r="601" spans="1:13" x14ac:dyDescent="0.3">
      <c r="A601" s="72" t="s">
        <v>219</v>
      </c>
      <c r="B601" s="73" t="s">
        <v>162</v>
      </c>
      <c r="C601" s="99"/>
      <c r="D601" s="105">
        <v>200</v>
      </c>
      <c r="E601" s="106">
        <v>250</v>
      </c>
      <c r="F601" s="106">
        <v>3.9</v>
      </c>
      <c r="G601" s="81">
        <v>4.76</v>
      </c>
      <c r="H601" s="72">
        <v>2.62</v>
      </c>
      <c r="I601" s="105">
        <v>3.28</v>
      </c>
      <c r="J601" s="105">
        <v>11</v>
      </c>
      <c r="K601" s="106">
        <v>13.75</v>
      </c>
      <c r="L601" s="107">
        <v>90.7</v>
      </c>
      <c r="M601" s="106">
        <v>113.7</v>
      </c>
    </row>
    <row r="602" spans="1:13" x14ac:dyDescent="0.3">
      <c r="A602" s="69" t="s">
        <v>195</v>
      </c>
      <c r="B602" s="61" t="s">
        <v>79</v>
      </c>
      <c r="C602" s="70"/>
      <c r="D602" s="71">
        <v>200</v>
      </c>
      <c r="E602" s="71">
        <v>250</v>
      </c>
      <c r="F602" s="69">
        <v>15.2</v>
      </c>
      <c r="G602" s="69">
        <v>17.600000000000001</v>
      </c>
      <c r="H602" s="69">
        <v>16.5</v>
      </c>
      <c r="I602" s="69">
        <v>17</v>
      </c>
      <c r="J602" s="69">
        <v>24.8</v>
      </c>
      <c r="K602" s="69">
        <v>28.5</v>
      </c>
      <c r="L602" s="69">
        <v>289</v>
      </c>
      <c r="M602" s="69">
        <v>340</v>
      </c>
    </row>
    <row r="603" spans="1:13" x14ac:dyDescent="0.3">
      <c r="A603" s="69" t="s">
        <v>136</v>
      </c>
      <c r="B603" s="39" t="s">
        <v>133</v>
      </c>
      <c r="C603" s="80"/>
      <c r="D603" s="69">
        <v>200</v>
      </c>
      <c r="E603" s="69">
        <v>200</v>
      </c>
      <c r="F603" s="69">
        <v>0.6</v>
      </c>
      <c r="G603" s="69">
        <v>0.6</v>
      </c>
      <c r="H603" s="69">
        <v>0.2</v>
      </c>
      <c r="I603" s="69">
        <v>0.2</v>
      </c>
      <c r="J603" s="69">
        <v>15.2</v>
      </c>
      <c r="K603" s="69">
        <v>15.2</v>
      </c>
      <c r="L603" s="69">
        <v>65.3</v>
      </c>
      <c r="M603" s="69">
        <v>65.3</v>
      </c>
    </row>
    <row r="604" spans="1:13" x14ac:dyDescent="0.3">
      <c r="A604" s="78" t="s">
        <v>62</v>
      </c>
      <c r="B604" s="39" t="s">
        <v>163</v>
      </c>
      <c r="C604" s="115"/>
      <c r="D604" s="77">
        <v>50</v>
      </c>
      <c r="E604" s="77">
        <v>50</v>
      </c>
      <c r="F604" s="69">
        <v>0.4</v>
      </c>
      <c r="G604" s="69">
        <v>0.4</v>
      </c>
      <c r="H604" s="69">
        <v>0.1</v>
      </c>
      <c r="I604" s="69">
        <v>0.1</v>
      </c>
      <c r="J604" s="69">
        <v>39.9</v>
      </c>
      <c r="K604" s="69">
        <v>39.9</v>
      </c>
      <c r="L604" s="69">
        <v>162.1</v>
      </c>
      <c r="M604" s="69">
        <v>162.1</v>
      </c>
    </row>
    <row r="605" spans="1:13" x14ac:dyDescent="0.3">
      <c r="A605" s="78" t="s">
        <v>29</v>
      </c>
      <c r="B605" s="39" t="s">
        <v>30</v>
      </c>
      <c r="C605" s="116"/>
      <c r="D605" s="72">
        <v>90</v>
      </c>
      <c r="E605" s="82">
        <v>100</v>
      </c>
      <c r="F605" s="69">
        <v>7.11</v>
      </c>
      <c r="G605" s="69">
        <v>7.9</v>
      </c>
      <c r="H605" s="69">
        <v>0.9</v>
      </c>
      <c r="I605" s="69">
        <v>1</v>
      </c>
      <c r="J605" s="69">
        <v>43.47</v>
      </c>
      <c r="K605" s="69">
        <v>48.3</v>
      </c>
      <c r="L605" s="69">
        <v>210.42</v>
      </c>
      <c r="M605" s="69">
        <v>233.8</v>
      </c>
    </row>
    <row r="606" spans="1:13" x14ac:dyDescent="0.3">
      <c r="A606" s="221"/>
      <c r="B606" s="170" t="s">
        <v>32</v>
      </c>
      <c r="C606" s="40">
        <f>SUM(C592:C605)</f>
        <v>0</v>
      </c>
      <c r="D606" s="214">
        <f t="shared" ref="D606:M606" si="33">SUM(D600:D605)</f>
        <v>800</v>
      </c>
      <c r="E606" s="214">
        <f t="shared" si="33"/>
        <v>950</v>
      </c>
      <c r="F606" s="40">
        <f t="shared" si="33"/>
        <v>27.909999999999997</v>
      </c>
      <c r="G606" s="40">
        <f t="shared" si="33"/>
        <v>32.36</v>
      </c>
      <c r="H606" s="214">
        <f t="shared" si="33"/>
        <v>20.419999999999998</v>
      </c>
      <c r="I606" s="214">
        <f t="shared" si="33"/>
        <v>21.740000000000002</v>
      </c>
      <c r="J606" s="214">
        <f t="shared" si="33"/>
        <v>136.66999999999999</v>
      </c>
      <c r="K606" s="214">
        <f t="shared" si="33"/>
        <v>149.48000000000002</v>
      </c>
      <c r="L606" s="172">
        <f t="shared" si="33"/>
        <v>830.31999999999994</v>
      </c>
      <c r="M606" s="172">
        <f t="shared" si="33"/>
        <v>936.23</v>
      </c>
    </row>
    <row r="607" spans="1:13" ht="13.8" x14ac:dyDescent="0.25">
      <c r="A607" s="182"/>
      <c r="B607" s="183" t="s">
        <v>47</v>
      </c>
      <c r="C607" s="184"/>
      <c r="D607" s="185">
        <v>700</v>
      </c>
      <c r="E607" s="185">
        <v>800</v>
      </c>
      <c r="F607" s="87" t="s">
        <v>48</v>
      </c>
      <c r="G607" s="86" t="s">
        <v>49</v>
      </c>
      <c r="H607" s="87" t="s">
        <v>50</v>
      </c>
      <c r="I607" s="86" t="s">
        <v>51</v>
      </c>
      <c r="J607" s="87" t="s">
        <v>52</v>
      </c>
      <c r="K607" s="86" t="s">
        <v>53</v>
      </c>
      <c r="L607" s="88" t="s">
        <v>54</v>
      </c>
      <c r="M607" s="89" t="s">
        <v>55</v>
      </c>
    </row>
    <row r="608" spans="1:13" x14ac:dyDescent="0.3">
      <c r="A608" s="5"/>
      <c r="B608" s="53"/>
      <c r="C608" s="177"/>
      <c r="D608" s="178"/>
      <c r="E608" s="178"/>
      <c r="F608" s="179"/>
      <c r="G608" s="56"/>
      <c r="H608" s="179"/>
      <c r="I608" s="56"/>
      <c r="J608" s="179"/>
      <c r="K608" s="56"/>
      <c r="L608" s="180"/>
      <c r="M608" s="58"/>
    </row>
    <row r="609" spans="1:13" x14ac:dyDescent="0.3">
      <c r="A609" s="2"/>
      <c r="B609" s="53"/>
      <c r="C609" s="177"/>
      <c r="D609" s="178"/>
      <c r="E609" s="178"/>
      <c r="F609" s="179"/>
      <c r="G609" s="56"/>
      <c r="H609" s="179"/>
      <c r="I609" s="56"/>
      <c r="J609" s="179"/>
      <c r="K609" s="56"/>
      <c r="L609" s="180"/>
      <c r="M609" s="58"/>
    </row>
    <row r="610" spans="1:13" x14ac:dyDescent="0.3">
      <c r="A610" s="5"/>
      <c r="B610" s="53"/>
      <c r="C610" s="177"/>
      <c r="D610" s="178"/>
      <c r="E610" s="178"/>
      <c r="F610" s="179"/>
      <c r="G610" s="56"/>
      <c r="H610" s="179"/>
      <c r="I610" s="56"/>
      <c r="J610" s="179"/>
      <c r="K610" s="56"/>
      <c r="L610" s="180"/>
      <c r="M610" s="58"/>
    </row>
    <row r="611" spans="1:13" x14ac:dyDescent="0.3">
      <c r="A611" s="5"/>
      <c r="B611" s="53"/>
      <c r="C611" s="177"/>
      <c r="D611" s="178"/>
      <c r="E611" s="178"/>
      <c r="F611" s="179"/>
      <c r="G611" s="56"/>
      <c r="H611" s="179"/>
      <c r="I611" s="56"/>
      <c r="J611" s="179"/>
      <c r="K611" s="5"/>
      <c r="L611" s="180"/>
      <c r="M611" s="58"/>
    </row>
    <row r="612" spans="1:13" x14ac:dyDescent="0.3">
      <c r="A612" s="5"/>
      <c r="B612" s="91"/>
      <c r="C612" s="92"/>
      <c r="D612" s="5"/>
      <c r="E612" s="5"/>
      <c r="F612" s="57"/>
      <c r="G612" s="57"/>
      <c r="H612" s="57"/>
      <c r="I612" s="57"/>
      <c r="J612" s="57"/>
      <c r="K612" s="57"/>
      <c r="L612" s="57"/>
      <c r="M612" s="57"/>
    </row>
    <row r="613" spans="1:13" x14ac:dyDescent="0.3">
      <c r="A613" s="5"/>
      <c r="B613" s="91"/>
      <c r="C613" s="92"/>
      <c r="D613" s="5"/>
      <c r="E613" s="5"/>
      <c r="F613" s="57"/>
      <c r="G613" s="57"/>
      <c r="H613" s="57"/>
      <c r="I613" s="57"/>
      <c r="J613" s="57"/>
      <c r="K613" s="57"/>
      <c r="L613" s="57"/>
      <c r="M613" s="57"/>
    </row>
    <row r="614" spans="1:13" x14ac:dyDescent="0.3">
      <c r="A614" s="5"/>
      <c r="B614" s="91"/>
      <c r="C614" s="92"/>
      <c r="D614" s="5"/>
      <c r="E614" s="5"/>
      <c r="F614" s="57"/>
      <c r="G614" s="57"/>
      <c r="H614" s="57"/>
      <c r="I614" s="57"/>
      <c r="J614" s="57"/>
      <c r="K614" s="57"/>
      <c r="L614" s="57"/>
      <c r="M614" s="57"/>
    </row>
    <row r="615" spans="1:13" x14ac:dyDescent="0.3">
      <c r="A615" s="5"/>
      <c r="B615" s="91"/>
      <c r="C615" s="92"/>
      <c r="D615" s="5"/>
      <c r="E615" s="5"/>
      <c r="F615" s="57"/>
      <c r="G615" s="57"/>
      <c r="H615" s="57"/>
      <c r="I615" s="57"/>
      <c r="J615" s="57"/>
      <c r="K615" s="57"/>
      <c r="L615" s="57"/>
      <c r="M615" s="57"/>
    </row>
    <row r="616" spans="1:13" x14ac:dyDescent="0.3">
      <c r="A616" s="219"/>
      <c r="B616" s="2" t="s">
        <v>0</v>
      </c>
      <c r="D616" s="5"/>
      <c r="E616" s="5"/>
      <c r="F616" s="6"/>
      <c r="G616" s="6"/>
      <c r="H616" s="6"/>
      <c r="I616" s="290" t="s">
        <v>1</v>
      </c>
      <c r="J616" s="290"/>
      <c r="K616" s="290"/>
      <c r="L616" s="6"/>
      <c r="M616" s="2"/>
    </row>
    <row r="617" spans="1:13" x14ac:dyDescent="0.3">
      <c r="A617" s="219"/>
      <c r="B617" s="2" t="s">
        <v>2</v>
      </c>
      <c r="D617" s="5"/>
      <c r="E617" s="5"/>
      <c r="F617" s="6"/>
      <c r="G617" s="6"/>
      <c r="H617" s="6"/>
      <c r="I617" s="290" t="s">
        <v>3</v>
      </c>
      <c r="J617" s="290"/>
      <c r="K617" s="290"/>
      <c r="L617" s="290"/>
      <c r="M617" s="2"/>
    </row>
    <row r="618" spans="1:13" x14ac:dyDescent="0.3">
      <c r="A618" s="219"/>
      <c r="B618" s="7" t="s">
        <v>4</v>
      </c>
      <c r="C618" s="8"/>
      <c r="D618" s="5"/>
      <c r="E618" s="5"/>
      <c r="F618" s="6"/>
      <c r="G618" s="6"/>
      <c r="H618" s="6"/>
      <c r="I618" s="290" t="s">
        <v>5</v>
      </c>
      <c r="J618" s="290"/>
      <c r="K618" s="290"/>
      <c r="L618" s="290"/>
      <c r="M618" s="2"/>
    </row>
    <row r="619" spans="1:13" x14ac:dyDescent="0.3">
      <c r="A619" s="5"/>
      <c r="B619" s="59"/>
      <c r="C619" s="60"/>
      <c r="D619" s="5"/>
      <c r="E619" s="5"/>
      <c r="F619" s="6"/>
      <c r="G619" s="6"/>
      <c r="H619" s="6"/>
      <c r="I619" s="6"/>
      <c r="J619" s="6"/>
      <c r="K619" s="6"/>
      <c r="L619" s="6"/>
      <c r="M619" s="6"/>
    </row>
    <row r="620" spans="1:13" x14ac:dyDescent="0.25">
      <c r="A620" s="291" t="s">
        <v>178</v>
      </c>
      <c r="B620" s="291"/>
      <c r="C620" s="291"/>
      <c r="D620" s="291"/>
      <c r="E620" s="291"/>
      <c r="F620" s="291"/>
      <c r="G620" s="291"/>
      <c r="H620" s="291"/>
      <c r="I620" s="291"/>
      <c r="J620" s="291"/>
      <c r="K620" s="291"/>
      <c r="L620" s="291"/>
      <c r="M620" s="13"/>
    </row>
    <row r="621" spans="1:13" x14ac:dyDescent="0.3">
      <c r="A621" s="5"/>
      <c r="B621" s="59"/>
      <c r="C621" s="60"/>
      <c r="D621" s="117"/>
      <c r="E621" s="117"/>
      <c r="F621" s="6"/>
      <c r="G621" s="6"/>
      <c r="H621" s="6"/>
      <c r="I621" s="6"/>
      <c r="J621" s="6"/>
      <c r="K621" s="6"/>
      <c r="L621" s="6"/>
      <c r="M621" s="6"/>
    </row>
    <row r="622" spans="1:13" x14ac:dyDescent="0.3">
      <c r="A622" s="17" t="s">
        <v>12</v>
      </c>
      <c r="B622" s="94" t="s">
        <v>13</v>
      </c>
      <c r="C622" s="296" t="s">
        <v>14</v>
      </c>
      <c r="D622" s="299" t="s">
        <v>15</v>
      </c>
      <c r="E622" s="294"/>
      <c r="F622" s="292" t="s">
        <v>16</v>
      </c>
      <c r="G622" s="293"/>
      <c r="H622" s="293"/>
      <c r="I622" s="293"/>
      <c r="J622" s="293"/>
      <c r="K622" s="294"/>
      <c r="L622" s="281" t="s">
        <v>17</v>
      </c>
      <c r="M622" s="295"/>
    </row>
    <row r="623" spans="1:13" x14ac:dyDescent="0.3">
      <c r="A623" s="19" t="s">
        <v>18</v>
      </c>
      <c r="B623" s="95"/>
      <c r="C623" s="297"/>
      <c r="D623" s="300"/>
      <c r="E623" s="301"/>
      <c r="F623" s="281" t="s">
        <v>19</v>
      </c>
      <c r="G623" s="295"/>
      <c r="H623" s="281" t="s">
        <v>20</v>
      </c>
      <c r="I623" s="282"/>
      <c r="J623" s="283" t="s">
        <v>21</v>
      </c>
      <c r="K623" s="284"/>
      <c r="L623" s="283" t="s">
        <v>22</v>
      </c>
      <c r="M623" s="284"/>
    </row>
    <row r="624" spans="1:13" x14ac:dyDescent="0.3">
      <c r="A624" s="21">
        <v>1</v>
      </c>
      <c r="B624" s="220">
        <v>2</v>
      </c>
      <c r="C624" s="298"/>
      <c r="D624" s="221" t="s">
        <v>23</v>
      </c>
      <c r="E624" s="221" t="s">
        <v>24</v>
      </c>
      <c r="F624" s="221" t="s">
        <v>23</v>
      </c>
      <c r="G624" s="221" t="s">
        <v>24</v>
      </c>
      <c r="H624" s="221" t="s">
        <v>23</v>
      </c>
      <c r="I624" s="221" t="s">
        <v>24</v>
      </c>
      <c r="J624" s="221" t="s">
        <v>23</v>
      </c>
      <c r="K624" s="221" t="s">
        <v>24</v>
      </c>
      <c r="L624" s="221" t="s">
        <v>23</v>
      </c>
      <c r="M624" s="221" t="s">
        <v>24</v>
      </c>
    </row>
    <row r="625" spans="1:13" x14ac:dyDescent="0.3">
      <c r="A625" s="5"/>
      <c r="B625" s="7" t="s">
        <v>113</v>
      </c>
      <c r="C625" s="8"/>
      <c r="D625" s="5"/>
      <c r="E625" s="5"/>
      <c r="F625" s="5"/>
      <c r="G625" s="5"/>
      <c r="H625" s="5"/>
      <c r="I625" s="5"/>
      <c r="J625" s="5"/>
      <c r="K625" s="5"/>
      <c r="L625" s="5"/>
      <c r="M625" s="5"/>
    </row>
    <row r="626" spans="1:13" x14ac:dyDescent="0.3">
      <c r="A626" s="219"/>
      <c r="C626" s="2"/>
      <c r="D626" s="2"/>
      <c r="E626" s="2"/>
      <c r="F626" s="285" t="s">
        <v>26</v>
      </c>
      <c r="G626" s="285"/>
      <c r="H626" s="285"/>
      <c r="I626" s="223"/>
      <c r="J626" s="223"/>
      <c r="K626" s="223"/>
      <c r="L626" s="5"/>
      <c r="M626" s="5"/>
    </row>
    <row r="627" spans="1:13" x14ac:dyDescent="0.3">
      <c r="A627" s="264" t="s">
        <v>197</v>
      </c>
      <c r="B627" s="134" t="s">
        <v>151</v>
      </c>
      <c r="C627" s="37"/>
      <c r="D627" s="37">
        <v>90</v>
      </c>
      <c r="E627" s="37">
        <v>100</v>
      </c>
      <c r="F627" s="217">
        <v>17</v>
      </c>
      <c r="G627" s="217">
        <v>18.88</v>
      </c>
      <c r="H627" s="217">
        <v>17.39</v>
      </c>
      <c r="I627" s="217">
        <v>19.32</v>
      </c>
      <c r="J627" s="217">
        <v>3.6</v>
      </c>
      <c r="K627" s="217">
        <v>4</v>
      </c>
      <c r="L627" s="217">
        <v>239</v>
      </c>
      <c r="M627" s="217">
        <v>266</v>
      </c>
    </row>
    <row r="628" spans="1:13" x14ac:dyDescent="0.3">
      <c r="A628" s="33" t="s">
        <v>234</v>
      </c>
      <c r="B628" s="34" t="s">
        <v>152</v>
      </c>
      <c r="C628" s="30"/>
      <c r="D628" s="221">
        <v>180</v>
      </c>
      <c r="E628" s="221">
        <v>180</v>
      </c>
      <c r="F628" s="36">
        <v>8.75</v>
      </c>
      <c r="G628" s="36">
        <v>8.75</v>
      </c>
      <c r="H628" s="36">
        <v>8.1999999999999993</v>
      </c>
      <c r="I628" s="36">
        <v>8.1999999999999993</v>
      </c>
      <c r="J628" s="36">
        <v>43.26</v>
      </c>
      <c r="K628" s="36">
        <v>43.26</v>
      </c>
      <c r="L628" s="36">
        <v>274.5</v>
      </c>
      <c r="M628" s="36">
        <v>274.5</v>
      </c>
    </row>
    <row r="629" spans="1:13" x14ac:dyDescent="0.3">
      <c r="A629" s="33" t="s">
        <v>66</v>
      </c>
      <c r="B629" s="34" t="s">
        <v>67</v>
      </c>
      <c r="C629" s="30"/>
      <c r="D629" s="221">
        <v>200</v>
      </c>
      <c r="E629" s="221">
        <v>200</v>
      </c>
      <c r="F629" s="36">
        <v>0.3</v>
      </c>
      <c r="G629" s="36">
        <v>0.3</v>
      </c>
      <c r="H629" s="36">
        <v>0</v>
      </c>
      <c r="I629" s="36">
        <v>0</v>
      </c>
      <c r="J629" s="36">
        <v>6.7</v>
      </c>
      <c r="K629" s="36">
        <v>6.7</v>
      </c>
      <c r="L629" s="36">
        <v>27.9</v>
      </c>
      <c r="M629" s="36">
        <v>27.9</v>
      </c>
    </row>
    <row r="630" spans="1:13" x14ac:dyDescent="0.3">
      <c r="A630" s="33" t="s">
        <v>29</v>
      </c>
      <c r="B630" s="34" t="s">
        <v>30</v>
      </c>
      <c r="C630" s="30"/>
      <c r="D630" s="221">
        <v>50</v>
      </c>
      <c r="E630" s="221">
        <v>50</v>
      </c>
      <c r="F630" s="69">
        <v>3.95</v>
      </c>
      <c r="G630" s="69">
        <v>3.95</v>
      </c>
      <c r="H630" s="69">
        <v>0.5</v>
      </c>
      <c r="I630" s="69">
        <v>0.5</v>
      </c>
      <c r="J630" s="69">
        <v>24.15</v>
      </c>
      <c r="K630" s="69">
        <v>24.15</v>
      </c>
      <c r="L630" s="69">
        <v>116.9</v>
      </c>
      <c r="M630" s="69">
        <v>116.9</v>
      </c>
    </row>
    <row r="631" spans="1:13" x14ac:dyDescent="0.3">
      <c r="A631" s="37" t="s">
        <v>71</v>
      </c>
      <c r="B631" s="38" t="s">
        <v>72</v>
      </c>
      <c r="C631" s="104"/>
      <c r="D631" s="37">
        <v>100</v>
      </c>
      <c r="E631" s="37">
        <v>100</v>
      </c>
      <c r="F631" s="37">
        <v>0.4</v>
      </c>
      <c r="G631" s="37">
        <v>0.4</v>
      </c>
      <c r="H631" s="37">
        <v>0.4</v>
      </c>
      <c r="I631" s="37">
        <v>0.4</v>
      </c>
      <c r="J631" s="37">
        <v>9.8000000000000007</v>
      </c>
      <c r="K631" s="37">
        <v>9.8000000000000007</v>
      </c>
      <c r="L631" s="37">
        <v>44.4</v>
      </c>
      <c r="M631" s="37">
        <v>44.4</v>
      </c>
    </row>
    <row r="632" spans="1:13" x14ac:dyDescent="0.3">
      <c r="A632" s="221"/>
      <c r="B632" s="39" t="s">
        <v>32</v>
      </c>
      <c r="C632" s="40"/>
      <c r="D632" s="211">
        <f>SUM(D627:D631)</f>
        <v>620</v>
      </c>
      <c r="E632" s="208">
        <f>SUM(E627:E631)</f>
        <v>630</v>
      </c>
      <c r="F632" s="208">
        <f t="shared" ref="F632:K632" si="34">SUM(F627:F631)</f>
        <v>30.4</v>
      </c>
      <c r="G632" s="208">
        <f t="shared" si="34"/>
        <v>32.28</v>
      </c>
      <c r="H632" s="208">
        <f t="shared" si="34"/>
        <v>26.49</v>
      </c>
      <c r="I632" s="208">
        <f t="shared" si="34"/>
        <v>28.419999999999998</v>
      </c>
      <c r="J632" s="41">
        <f t="shared" si="34"/>
        <v>87.51</v>
      </c>
      <c r="K632" s="41">
        <f t="shared" si="34"/>
        <v>87.91</v>
      </c>
      <c r="L632" s="208">
        <f>SUM(L627:L631)</f>
        <v>702.69999999999993</v>
      </c>
      <c r="M632" s="208">
        <f>SUM(M627:M631)</f>
        <v>729.69999999999993</v>
      </c>
    </row>
    <row r="633" spans="1:13" x14ac:dyDescent="0.3">
      <c r="A633" s="222"/>
      <c r="B633" s="119"/>
      <c r="C633" s="135"/>
      <c r="D633" s="118"/>
      <c r="E633" s="118"/>
      <c r="F633" s="118"/>
      <c r="G633" s="118"/>
      <c r="H633" s="118"/>
      <c r="I633" s="118"/>
      <c r="J633" s="118"/>
      <c r="K633" s="118"/>
      <c r="L633" s="118"/>
      <c r="M633" s="118"/>
    </row>
    <row r="634" spans="1:13" ht="13.8" x14ac:dyDescent="0.25">
      <c r="A634" s="182"/>
      <c r="B634" s="174" t="s">
        <v>33</v>
      </c>
      <c r="C634" s="47"/>
      <c r="D634" s="48">
        <v>500</v>
      </c>
      <c r="E634" s="48">
        <v>550</v>
      </c>
      <c r="F634" s="49" t="s">
        <v>34</v>
      </c>
      <c r="G634" s="50" t="s">
        <v>35</v>
      </c>
      <c r="H634" s="49" t="s">
        <v>36</v>
      </c>
      <c r="I634" s="50" t="s">
        <v>37</v>
      </c>
      <c r="J634" s="49" t="s">
        <v>38</v>
      </c>
      <c r="K634" s="50" t="s">
        <v>39</v>
      </c>
      <c r="L634" s="51" t="s">
        <v>40</v>
      </c>
      <c r="M634" s="50" t="s">
        <v>41</v>
      </c>
    </row>
    <row r="635" spans="1:13" x14ac:dyDescent="0.3">
      <c r="A635" s="5"/>
      <c r="B635" s="59"/>
      <c r="C635" s="60"/>
      <c r="D635" s="59"/>
      <c r="E635" s="60"/>
      <c r="F635" s="60"/>
      <c r="G635" s="8" t="s">
        <v>42</v>
      </c>
      <c r="H635" s="8"/>
      <c r="I635" s="8"/>
      <c r="J635" s="8"/>
      <c r="K635" s="8"/>
      <c r="L635" s="8"/>
      <c r="M635" s="103"/>
    </row>
    <row r="636" spans="1:13" x14ac:dyDescent="0.3">
      <c r="A636" s="37" t="s">
        <v>75</v>
      </c>
      <c r="B636" s="218" t="s">
        <v>76</v>
      </c>
      <c r="C636" s="104"/>
      <c r="D636" s="37">
        <v>60</v>
      </c>
      <c r="E636" s="37">
        <v>100</v>
      </c>
      <c r="F636" s="37">
        <v>0.6</v>
      </c>
      <c r="G636" s="37">
        <v>1</v>
      </c>
      <c r="H636" s="37">
        <v>3.64</v>
      </c>
      <c r="I636" s="37">
        <v>6.07</v>
      </c>
      <c r="J636" s="37">
        <v>2.0699999999999998</v>
      </c>
      <c r="K636" s="37">
        <v>3.45</v>
      </c>
      <c r="L636" s="37">
        <v>42.42</v>
      </c>
      <c r="M636" s="37">
        <v>70.7</v>
      </c>
    </row>
    <row r="637" spans="1:13" x14ac:dyDescent="0.3">
      <c r="A637" s="72" t="s">
        <v>180</v>
      </c>
      <c r="B637" s="73" t="s">
        <v>153</v>
      </c>
      <c r="C637" s="99"/>
      <c r="D637" s="105">
        <v>200</v>
      </c>
      <c r="E637" s="106">
        <v>250</v>
      </c>
      <c r="F637" s="106">
        <v>5.36</v>
      </c>
      <c r="G637" s="81">
        <v>6.7</v>
      </c>
      <c r="H637" s="72">
        <v>3.36</v>
      </c>
      <c r="I637" s="105">
        <v>4.2</v>
      </c>
      <c r="J637" s="105">
        <v>15.6</v>
      </c>
      <c r="K637" s="106">
        <v>19.5</v>
      </c>
      <c r="L637" s="107">
        <v>115.2</v>
      </c>
      <c r="M637" s="106">
        <v>144</v>
      </c>
    </row>
    <row r="638" spans="1:13" s="244" customFormat="1" ht="15.6" x14ac:dyDescent="0.3">
      <c r="A638" s="244" t="s">
        <v>181</v>
      </c>
      <c r="B638" s="244" t="s">
        <v>206</v>
      </c>
      <c r="D638" s="244">
        <v>90</v>
      </c>
      <c r="E638" s="244">
        <v>100</v>
      </c>
      <c r="F638" s="244">
        <v>9.11</v>
      </c>
      <c r="G638" s="244">
        <v>10.130000000000001</v>
      </c>
      <c r="H638" s="244">
        <v>16.920000000000002</v>
      </c>
      <c r="I638" s="244">
        <v>18.8</v>
      </c>
      <c r="J638" s="244">
        <v>11.27</v>
      </c>
      <c r="K638" s="244">
        <v>12.3</v>
      </c>
      <c r="L638" s="244">
        <v>234</v>
      </c>
      <c r="M638" s="244">
        <v>260</v>
      </c>
    </row>
    <row r="639" spans="1:13" x14ac:dyDescent="0.3">
      <c r="A639" s="69" t="s">
        <v>192</v>
      </c>
      <c r="B639" s="61" t="s">
        <v>176</v>
      </c>
      <c r="C639" s="70"/>
      <c r="D639" s="71">
        <v>180</v>
      </c>
      <c r="E639" s="71">
        <v>180</v>
      </c>
      <c r="F639" s="69">
        <v>3.84</v>
      </c>
      <c r="G639" s="69">
        <v>3.84</v>
      </c>
      <c r="H639" s="69">
        <v>6.24</v>
      </c>
      <c r="I639" s="69">
        <v>6.24</v>
      </c>
      <c r="J639" s="69">
        <v>23.76</v>
      </c>
      <c r="K639" s="69">
        <v>23.76</v>
      </c>
      <c r="L639" s="69">
        <v>167.3</v>
      </c>
      <c r="M639" s="69">
        <v>167.3</v>
      </c>
    </row>
    <row r="640" spans="1:13" x14ac:dyDescent="0.3">
      <c r="A640" s="69" t="s">
        <v>196</v>
      </c>
      <c r="B640" s="39" t="s">
        <v>46</v>
      </c>
      <c r="C640" s="80"/>
      <c r="D640" s="69">
        <v>200</v>
      </c>
      <c r="E640" s="69">
        <v>200</v>
      </c>
      <c r="F640" s="69">
        <v>0.6</v>
      </c>
      <c r="G640" s="69">
        <v>0.6</v>
      </c>
      <c r="H640" s="69">
        <v>0.1</v>
      </c>
      <c r="I640" s="69">
        <v>0.1</v>
      </c>
      <c r="J640" s="69">
        <v>18.600000000000001</v>
      </c>
      <c r="K640" s="69">
        <v>18.600000000000001</v>
      </c>
      <c r="L640" s="69">
        <v>78</v>
      </c>
      <c r="M640" s="69">
        <v>78</v>
      </c>
    </row>
    <row r="641" spans="1:13" x14ac:dyDescent="0.3">
      <c r="A641" s="78" t="s">
        <v>123</v>
      </c>
      <c r="B641" s="39" t="s">
        <v>177</v>
      </c>
      <c r="C641" s="115"/>
      <c r="D641" s="77">
        <v>90</v>
      </c>
      <c r="E641" s="77">
        <v>90</v>
      </c>
      <c r="F641" s="69">
        <v>6.3</v>
      </c>
      <c r="G641" s="69">
        <v>6.3</v>
      </c>
      <c r="H641" s="69">
        <v>30.6</v>
      </c>
      <c r="I641" s="69">
        <v>30.6</v>
      </c>
      <c r="J641" s="69">
        <v>47.7</v>
      </c>
      <c r="K641" s="69">
        <v>47.7</v>
      </c>
      <c r="L641" s="69">
        <v>495</v>
      </c>
      <c r="M641" s="69">
        <v>495</v>
      </c>
    </row>
    <row r="642" spans="1:13" x14ac:dyDescent="0.3">
      <c r="A642" s="78" t="s">
        <v>29</v>
      </c>
      <c r="B642" s="39" t="s">
        <v>30</v>
      </c>
      <c r="C642" s="116"/>
      <c r="D642" s="72">
        <v>90</v>
      </c>
      <c r="E642" s="82">
        <v>100</v>
      </c>
      <c r="F642" s="69">
        <v>7.11</v>
      </c>
      <c r="G642" s="69">
        <v>7.9</v>
      </c>
      <c r="H642" s="69">
        <v>0.9</v>
      </c>
      <c r="I642" s="69">
        <v>1</v>
      </c>
      <c r="J642" s="69">
        <v>43.47</v>
      </c>
      <c r="K642" s="69">
        <v>48.3</v>
      </c>
      <c r="L642" s="69">
        <v>210.42</v>
      </c>
      <c r="M642" s="69">
        <v>233.8</v>
      </c>
    </row>
    <row r="643" spans="1:13" x14ac:dyDescent="0.3">
      <c r="A643" s="221"/>
      <c r="B643" s="170" t="s">
        <v>32</v>
      </c>
      <c r="C643" s="40">
        <f>SUM(C627:C642)</f>
        <v>0</v>
      </c>
      <c r="D643" s="214">
        <f t="shared" ref="D643:M643" si="35">SUM(D636:D642)</f>
        <v>910</v>
      </c>
      <c r="E643" s="214">
        <f t="shared" si="35"/>
        <v>1020</v>
      </c>
      <c r="F643" s="40">
        <f t="shared" si="35"/>
        <v>32.92</v>
      </c>
      <c r="G643" s="40">
        <f t="shared" si="35"/>
        <v>36.470000000000006</v>
      </c>
      <c r="H643" s="214">
        <f t="shared" si="35"/>
        <v>61.760000000000005</v>
      </c>
      <c r="I643" s="214">
        <f t="shared" si="35"/>
        <v>67.010000000000005</v>
      </c>
      <c r="J643" s="214">
        <f t="shared" si="35"/>
        <v>162.47000000000003</v>
      </c>
      <c r="K643" s="214">
        <f t="shared" si="35"/>
        <v>173.61</v>
      </c>
      <c r="L643" s="172">
        <f t="shared" si="35"/>
        <v>1342.3400000000001</v>
      </c>
      <c r="M643" s="172">
        <f t="shared" si="35"/>
        <v>1448.8</v>
      </c>
    </row>
    <row r="644" spans="1:13" ht="13.8" x14ac:dyDescent="0.25">
      <c r="A644" s="182"/>
      <c r="B644" s="183" t="s">
        <v>47</v>
      </c>
      <c r="C644" s="184"/>
      <c r="D644" s="185">
        <v>700</v>
      </c>
      <c r="E644" s="185">
        <v>800</v>
      </c>
      <c r="F644" s="87" t="s">
        <v>48</v>
      </c>
      <c r="G644" s="86" t="s">
        <v>49</v>
      </c>
      <c r="H644" s="87" t="s">
        <v>50</v>
      </c>
      <c r="I644" s="86" t="s">
        <v>51</v>
      </c>
      <c r="J644" s="87" t="s">
        <v>52</v>
      </c>
      <c r="K644" s="86" t="s">
        <v>53</v>
      </c>
      <c r="L644" s="88" t="s">
        <v>54</v>
      </c>
      <c r="M644" s="89" t="s">
        <v>55</v>
      </c>
    </row>
    <row r="647" spans="1:13" x14ac:dyDescent="0.3">
      <c r="A647" s="286" t="s">
        <v>100</v>
      </c>
      <c r="B647" s="170" t="s">
        <v>101</v>
      </c>
      <c r="C647" s="40"/>
      <c r="D647" s="42">
        <f t="shared" ref="D647:M647" si="36">D343+D307+D271+D237+D204+D167+D129+D96+D60+D25+D632+D596+D561+D524+D488+D452+D417+D379</f>
        <v>9795</v>
      </c>
      <c r="E647" s="42">
        <f t="shared" si="36"/>
        <v>10485</v>
      </c>
      <c r="F647" s="42">
        <f t="shared" si="36"/>
        <v>349.65000000000003</v>
      </c>
      <c r="G647" s="42">
        <f t="shared" si="36"/>
        <v>381.27</v>
      </c>
      <c r="H647" s="42">
        <f t="shared" si="36"/>
        <v>353.5</v>
      </c>
      <c r="I647" s="42">
        <f t="shared" si="36"/>
        <v>390.15</v>
      </c>
      <c r="J647" s="42">
        <f t="shared" si="36"/>
        <v>1475.56</v>
      </c>
      <c r="K647" s="42">
        <f t="shared" si="36"/>
        <v>1558.0999999999997</v>
      </c>
      <c r="L647" s="42">
        <f t="shared" si="36"/>
        <v>10450.850000000002</v>
      </c>
      <c r="M647" s="42">
        <f t="shared" si="36"/>
        <v>11253.84</v>
      </c>
    </row>
    <row r="648" spans="1:13" x14ac:dyDescent="0.3">
      <c r="A648" s="287"/>
      <c r="B648" s="170" t="s">
        <v>102</v>
      </c>
      <c r="C648" s="40"/>
      <c r="D648" s="102">
        <f>D647/18</f>
        <v>544.16666666666663</v>
      </c>
      <c r="E648" s="102">
        <f t="shared" ref="E648:M648" si="37">E647/18</f>
        <v>582.5</v>
      </c>
      <c r="F648" s="102">
        <f t="shared" si="37"/>
        <v>19.425000000000001</v>
      </c>
      <c r="G648" s="102">
        <f t="shared" si="37"/>
        <v>21.181666666666665</v>
      </c>
      <c r="H648" s="102">
        <f t="shared" si="37"/>
        <v>19.638888888888889</v>
      </c>
      <c r="I648" s="102">
        <f t="shared" si="37"/>
        <v>21.674999999999997</v>
      </c>
      <c r="J648" s="102">
        <f t="shared" si="37"/>
        <v>81.975555555555559</v>
      </c>
      <c r="K648" s="102">
        <f t="shared" si="37"/>
        <v>86.561111111111089</v>
      </c>
      <c r="L648" s="102">
        <f t="shared" si="37"/>
        <v>580.60277777777787</v>
      </c>
      <c r="M648" s="102">
        <f t="shared" si="37"/>
        <v>625.21333333333337</v>
      </c>
    </row>
    <row r="649" spans="1:13" x14ac:dyDescent="0.3">
      <c r="A649" s="5"/>
      <c r="B649" s="191" t="s">
        <v>33</v>
      </c>
      <c r="C649" s="186"/>
      <c r="D649" s="187">
        <v>500</v>
      </c>
      <c r="E649" s="187">
        <v>550</v>
      </c>
      <c r="F649" s="192" t="s">
        <v>34</v>
      </c>
      <c r="G649" s="193" t="s">
        <v>35</v>
      </c>
      <c r="H649" s="194" t="s">
        <v>36</v>
      </c>
      <c r="I649" s="193" t="s">
        <v>37</v>
      </c>
      <c r="J649" s="195" t="s">
        <v>38</v>
      </c>
      <c r="K649" s="193" t="s">
        <v>39</v>
      </c>
      <c r="L649" s="196" t="s">
        <v>40</v>
      </c>
      <c r="M649" s="193" t="s">
        <v>41</v>
      </c>
    </row>
    <row r="650" spans="1:13" x14ac:dyDescent="0.3">
      <c r="A650" s="5"/>
      <c r="B650" s="197"/>
      <c r="C650" s="186"/>
      <c r="D650" s="187"/>
      <c r="E650" s="187"/>
      <c r="F650" s="198"/>
      <c r="G650" s="189"/>
      <c r="H650" s="188"/>
      <c r="I650" s="189"/>
      <c r="J650" s="188"/>
      <c r="K650" s="189"/>
      <c r="L650" s="190"/>
      <c r="M650" s="189"/>
    </row>
    <row r="651" spans="1:13" x14ac:dyDescent="0.3">
      <c r="A651" s="288" t="s">
        <v>103</v>
      </c>
      <c r="B651" s="170" t="s">
        <v>101</v>
      </c>
      <c r="C651" s="40"/>
      <c r="D651" s="41">
        <f t="shared" ref="D651:M651" si="38">D354+D317+D281+D247+D214+D177+D140+D107+D71+D37+D643+D606+D571+D535+D498+D462+D427+D390</f>
        <v>15261</v>
      </c>
      <c r="E651" s="41">
        <f t="shared" si="38"/>
        <v>16936</v>
      </c>
      <c r="F651" s="41">
        <f t="shared" si="38"/>
        <v>549.54</v>
      </c>
      <c r="G651" s="41">
        <f t="shared" si="38"/>
        <v>606.19000000000017</v>
      </c>
      <c r="H651" s="41">
        <f t="shared" si="38"/>
        <v>591.84499999999991</v>
      </c>
      <c r="I651" s="41">
        <f t="shared" si="38"/>
        <v>653.62</v>
      </c>
      <c r="J651" s="41">
        <f t="shared" si="38"/>
        <v>2501.5050000000001</v>
      </c>
      <c r="K651" s="41">
        <f t="shared" si="38"/>
        <v>2676.7000000000003</v>
      </c>
      <c r="L651" s="41">
        <f t="shared" si="38"/>
        <v>17196.79</v>
      </c>
      <c r="M651" s="41">
        <f t="shared" si="38"/>
        <v>18655.629999999997</v>
      </c>
    </row>
    <row r="652" spans="1:13" x14ac:dyDescent="0.3">
      <c r="A652" s="289"/>
      <c r="B652" s="170" t="s">
        <v>102</v>
      </c>
      <c r="C652" s="40"/>
      <c r="D652" s="102">
        <f>D651/18</f>
        <v>847.83333333333337</v>
      </c>
      <c r="E652" s="102">
        <f t="shared" ref="E652:M652" si="39">E651/18</f>
        <v>940.88888888888891</v>
      </c>
      <c r="F652" s="102">
        <f t="shared" si="39"/>
        <v>30.529999999999998</v>
      </c>
      <c r="G652" s="102">
        <f t="shared" si="39"/>
        <v>33.677222222222234</v>
      </c>
      <c r="H652" s="102">
        <f t="shared" si="39"/>
        <v>32.880277777777771</v>
      </c>
      <c r="I652" s="102">
        <f t="shared" si="39"/>
        <v>36.312222222222225</v>
      </c>
      <c r="J652" s="102">
        <f t="shared" si="39"/>
        <v>138.9725</v>
      </c>
      <c r="K652" s="102">
        <f t="shared" si="39"/>
        <v>148.70555555555558</v>
      </c>
      <c r="L652" s="102">
        <f t="shared" si="39"/>
        <v>955.37722222222226</v>
      </c>
      <c r="M652" s="102">
        <f t="shared" si="39"/>
        <v>1036.4238888888888</v>
      </c>
    </row>
    <row r="653" spans="1:13" x14ac:dyDescent="0.3">
      <c r="A653" s="5"/>
      <c r="B653" s="199" t="s">
        <v>47</v>
      </c>
      <c r="C653" s="200"/>
      <c r="D653" s="187">
        <v>700</v>
      </c>
      <c r="E653" s="187">
        <v>800</v>
      </c>
      <c r="F653" s="201" t="s">
        <v>48</v>
      </c>
      <c r="G653" s="202" t="s">
        <v>49</v>
      </c>
      <c r="H653" s="203" t="s">
        <v>50</v>
      </c>
      <c r="I653" s="202" t="s">
        <v>51</v>
      </c>
      <c r="J653" s="203" t="s">
        <v>52</v>
      </c>
      <c r="K653" s="202" t="s">
        <v>53</v>
      </c>
      <c r="L653" s="204" t="s">
        <v>54</v>
      </c>
      <c r="M653" s="205" t="s">
        <v>55</v>
      </c>
    </row>
    <row r="654" spans="1:13" x14ac:dyDescent="0.3">
      <c r="A654" s="5"/>
      <c r="B654" s="39"/>
      <c r="C654" s="26"/>
      <c r="D654" s="206"/>
      <c r="E654" s="206"/>
      <c r="F654" s="207"/>
      <c r="G654" s="207"/>
      <c r="H654" s="207"/>
      <c r="I654" s="207"/>
      <c r="J654" s="207"/>
      <c r="K654" s="207"/>
      <c r="L654" s="207"/>
      <c r="M654" s="207"/>
    </row>
    <row r="657" spans="1:13" x14ac:dyDescent="0.3">
      <c r="A657" s="280" t="s">
        <v>8</v>
      </c>
      <c r="B657" s="280"/>
      <c r="C657" s="280"/>
      <c r="D657" s="280"/>
      <c r="E657" s="280"/>
      <c r="F657" s="280"/>
      <c r="G657" s="280"/>
      <c r="H657" s="280"/>
      <c r="I657" s="280"/>
      <c r="J657" s="280"/>
      <c r="K657" s="280"/>
      <c r="L657" s="280"/>
      <c r="M657" s="280"/>
    </row>
    <row r="658" spans="1:13" x14ac:dyDescent="0.3">
      <c r="A658" s="280" t="s">
        <v>10</v>
      </c>
      <c r="B658" s="280"/>
      <c r="C658" s="280"/>
      <c r="D658" s="280"/>
      <c r="E658" s="280"/>
      <c r="F658" s="280"/>
      <c r="G658" s="280"/>
      <c r="H658" s="280"/>
      <c r="I658" s="280"/>
      <c r="J658" s="280"/>
      <c r="K658" s="280"/>
      <c r="L658" s="280"/>
      <c r="M658" s="280"/>
    </row>
    <row r="659" spans="1:13" x14ac:dyDescent="0.3">
      <c r="A659" s="280" t="s">
        <v>11</v>
      </c>
      <c r="B659" s="280"/>
      <c r="C659" s="280"/>
      <c r="D659" s="280"/>
      <c r="E659" s="280"/>
      <c r="F659" s="280"/>
      <c r="G659" s="280"/>
      <c r="H659" s="280"/>
      <c r="I659" s="280"/>
      <c r="J659" s="280"/>
      <c r="K659" s="280"/>
      <c r="L659" s="280"/>
      <c r="M659" s="280"/>
    </row>
    <row r="660" spans="1:13" x14ac:dyDescent="0.3">
      <c r="A660" s="280" t="s">
        <v>7</v>
      </c>
      <c r="B660" s="280"/>
      <c r="C660" s="280"/>
      <c r="D660" s="280"/>
      <c r="E660" s="280"/>
      <c r="F660" s="280"/>
      <c r="G660" s="280"/>
      <c r="H660" s="280"/>
      <c r="I660" s="280"/>
      <c r="J660" s="280"/>
      <c r="K660" s="280"/>
      <c r="L660" s="280"/>
      <c r="M660" s="280"/>
    </row>
    <row r="661" spans="1:13" x14ac:dyDescent="0.3">
      <c r="A661" s="5"/>
      <c r="B661" s="59"/>
      <c r="C661" s="60"/>
      <c r="D661" s="5"/>
      <c r="E661" s="5"/>
      <c r="F661" s="5"/>
      <c r="G661" s="5"/>
      <c r="H661" s="5"/>
      <c r="I661" s="5"/>
      <c r="J661" s="5"/>
      <c r="K661" s="5"/>
      <c r="L661" s="5"/>
      <c r="M661" s="5"/>
    </row>
    <row r="662" spans="1:13" ht="13.8" x14ac:dyDescent="0.25">
      <c r="A662" s="315" t="s">
        <v>104</v>
      </c>
      <c r="B662" s="315"/>
      <c r="C662" s="315"/>
      <c r="D662" s="315"/>
      <c r="E662" s="315"/>
      <c r="F662" s="315"/>
      <c r="G662" s="315"/>
      <c r="H662" s="315"/>
      <c r="I662" s="315"/>
      <c r="J662" s="315"/>
      <c r="K662" s="315"/>
      <c r="L662" s="315"/>
      <c r="M662" s="315"/>
    </row>
    <row r="663" spans="1:13" ht="13.8" x14ac:dyDescent="0.25">
      <c r="A663" s="315"/>
      <c r="B663" s="315"/>
      <c r="C663" s="315"/>
      <c r="D663" s="315"/>
      <c r="E663" s="315"/>
      <c r="F663" s="315"/>
      <c r="G663" s="315"/>
      <c r="H663" s="315"/>
      <c r="I663" s="315"/>
      <c r="J663" s="315"/>
      <c r="K663" s="315"/>
      <c r="L663" s="315"/>
      <c r="M663" s="315"/>
    </row>
  </sheetData>
  <mergeCells count="247">
    <mergeCell ref="F626:H626"/>
    <mergeCell ref="F591:H591"/>
    <mergeCell ref="I616:K616"/>
    <mergeCell ref="I617:L617"/>
    <mergeCell ref="I618:L618"/>
    <mergeCell ref="A620:L620"/>
    <mergeCell ref="C622:C624"/>
    <mergeCell ref="D622:E623"/>
    <mergeCell ref="F622:K622"/>
    <mergeCell ref="L622:M622"/>
    <mergeCell ref="F623:G623"/>
    <mergeCell ref="H623:I623"/>
    <mergeCell ref="J623:K623"/>
    <mergeCell ref="L623:M623"/>
    <mergeCell ref="F555:H555"/>
    <mergeCell ref="I581:K581"/>
    <mergeCell ref="I582:L582"/>
    <mergeCell ref="I583:L583"/>
    <mergeCell ref="A585:L585"/>
    <mergeCell ref="C587:C589"/>
    <mergeCell ref="D587:E588"/>
    <mergeCell ref="F587:K587"/>
    <mergeCell ref="L587:M587"/>
    <mergeCell ref="F588:G588"/>
    <mergeCell ref="H588:I588"/>
    <mergeCell ref="J588:K588"/>
    <mergeCell ref="L588:M588"/>
    <mergeCell ref="F518:H518"/>
    <mergeCell ref="I545:K545"/>
    <mergeCell ref="I546:L546"/>
    <mergeCell ref="I547:L547"/>
    <mergeCell ref="A549:L549"/>
    <mergeCell ref="C551:C553"/>
    <mergeCell ref="D551:E552"/>
    <mergeCell ref="F551:K551"/>
    <mergeCell ref="L551:M551"/>
    <mergeCell ref="F552:G552"/>
    <mergeCell ref="H552:I552"/>
    <mergeCell ref="J552:K552"/>
    <mergeCell ref="L552:M552"/>
    <mergeCell ref="F482:H482"/>
    <mergeCell ref="I508:K508"/>
    <mergeCell ref="I509:L509"/>
    <mergeCell ref="I510:L510"/>
    <mergeCell ref="A512:L512"/>
    <mergeCell ref="C514:C516"/>
    <mergeCell ref="D514:E515"/>
    <mergeCell ref="F514:K514"/>
    <mergeCell ref="L514:M514"/>
    <mergeCell ref="F515:G515"/>
    <mergeCell ref="H515:I515"/>
    <mergeCell ref="J515:K515"/>
    <mergeCell ref="L515:M515"/>
    <mergeCell ref="I472:K472"/>
    <mergeCell ref="I473:L473"/>
    <mergeCell ref="I474:L474"/>
    <mergeCell ref="A476:L476"/>
    <mergeCell ref="C478:C480"/>
    <mergeCell ref="D478:E479"/>
    <mergeCell ref="F478:K478"/>
    <mergeCell ref="L478:M478"/>
    <mergeCell ref="F479:G479"/>
    <mergeCell ref="H479:I479"/>
    <mergeCell ref="J479:K479"/>
    <mergeCell ref="L479:M479"/>
    <mergeCell ref="C443:C445"/>
    <mergeCell ref="D443:E444"/>
    <mergeCell ref="F443:K443"/>
    <mergeCell ref="L443:M443"/>
    <mergeCell ref="F444:G444"/>
    <mergeCell ref="H444:I444"/>
    <mergeCell ref="J444:K444"/>
    <mergeCell ref="L444:M444"/>
    <mergeCell ref="F447:H447"/>
    <mergeCell ref="A368:L368"/>
    <mergeCell ref="C370:C372"/>
    <mergeCell ref="D370:E371"/>
    <mergeCell ref="F370:K370"/>
    <mergeCell ref="L370:M370"/>
    <mergeCell ref="F371:G371"/>
    <mergeCell ref="H371:I371"/>
    <mergeCell ref="J371:K371"/>
    <mergeCell ref="L371:M371"/>
    <mergeCell ref="A662:M663"/>
    <mergeCell ref="I2:K2"/>
    <mergeCell ref="I3:L3"/>
    <mergeCell ref="I4:L4"/>
    <mergeCell ref="A7:L7"/>
    <mergeCell ref="A9:M9"/>
    <mergeCell ref="A10:M10"/>
    <mergeCell ref="A11:M11"/>
    <mergeCell ref="A12:M12"/>
    <mergeCell ref="A13:M13"/>
    <mergeCell ref="C15:C17"/>
    <mergeCell ref="D15:E16"/>
    <mergeCell ref="F15:K15"/>
    <mergeCell ref="L15:M15"/>
    <mergeCell ref="F16:G16"/>
    <mergeCell ref="H16:I16"/>
    <mergeCell ref="J16:K16"/>
    <mergeCell ref="F374:H374"/>
    <mergeCell ref="I400:K400"/>
    <mergeCell ref="I401:L401"/>
    <mergeCell ref="I402:L402"/>
    <mergeCell ref="A404:L404"/>
    <mergeCell ref="C406:C408"/>
    <mergeCell ref="D406:E407"/>
    <mergeCell ref="C50:C52"/>
    <mergeCell ref="D50:E51"/>
    <mergeCell ref="F50:K50"/>
    <mergeCell ref="L50:M50"/>
    <mergeCell ref="F51:G51"/>
    <mergeCell ref="H51:I51"/>
    <mergeCell ref="J51:K51"/>
    <mergeCell ref="L51:M51"/>
    <mergeCell ref="L16:M16"/>
    <mergeCell ref="F19:H19"/>
    <mergeCell ref="I44:K44"/>
    <mergeCell ref="I45:L45"/>
    <mergeCell ref="I46:L46"/>
    <mergeCell ref="A48:L48"/>
    <mergeCell ref="H87:I87"/>
    <mergeCell ref="J87:K87"/>
    <mergeCell ref="L87:M87"/>
    <mergeCell ref="F90:H90"/>
    <mergeCell ref="I113:K113"/>
    <mergeCell ref="I114:L114"/>
    <mergeCell ref="F54:H54"/>
    <mergeCell ref="I79:K79"/>
    <mergeCell ref="I80:L80"/>
    <mergeCell ref="I81:L81"/>
    <mergeCell ref="A84:L84"/>
    <mergeCell ref="C86:C88"/>
    <mergeCell ref="D86:E87"/>
    <mergeCell ref="F86:K86"/>
    <mergeCell ref="L86:M86"/>
    <mergeCell ref="F87:G87"/>
    <mergeCell ref="I115:L115"/>
    <mergeCell ref="A117:L117"/>
    <mergeCell ref="C119:C121"/>
    <mergeCell ref="D119:E120"/>
    <mergeCell ref="F119:K119"/>
    <mergeCell ref="L119:M119"/>
    <mergeCell ref="F120:G120"/>
    <mergeCell ref="H120:I120"/>
    <mergeCell ref="J120:K120"/>
    <mergeCell ref="L120:M120"/>
    <mergeCell ref="H158:I158"/>
    <mergeCell ref="J158:K158"/>
    <mergeCell ref="L158:M158"/>
    <mergeCell ref="F161:H161"/>
    <mergeCell ref="I187:K187"/>
    <mergeCell ref="I188:L188"/>
    <mergeCell ref="F123:H123"/>
    <mergeCell ref="I151:K151"/>
    <mergeCell ref="I152:L152"/>
    <mergeCell ref="I153:L153"/>
    <mergeCell ref="A155:L155"/>
    <mergeCell ref="C157:C159"/>
    <mergeCell ref="D157:E158"/>
    <mergeCell ref="F157:K157"/>
    <mergeCell ref="L157:M157"/>
    <mergeCell ref="F158:G158"/>
    <mergeCell ref="I189:L189"/>
    <mergeCell ref="A192:L192"/>
    <mergeCell ref="C194:C196"/>
    <mergeCell ref="D194:E195"/>
    <mergeCell ref="F194:K194"/>
    <mergeCell ref="L194:M194"/>
    <mergeCell ref="F195:G195"/>
    <mergeCell ref="H195:I195"/>
    <mergeCell ref="J195:K195"/>
    <mergeCell ref="L195:M195"/>
    <mergeCell ref="H228:I228"/>
    <mergeCell ref="J228:K228"/>
    <mergeCell ref="L228:M228"/>
    <mergeCell ref="F231:H231"/>
    <mergeCell ref="A255:M255"/>
    <mergeCell ref="I256:K256"/>
    <mergeCell ref="F198:H198"/>
    <mergeCell ref="I220:K220"/>
    <mergeCell ref="I221:L221"/>
    <mergeCell ref="I222:L222"/>
    <mergeCell ref="A225:L225"/>
    <mergeCell ref="C227:C229"/>
    <mergeCell ref="D227:E228"/>
    <mergeCell ref="F227:K227"/>
    <mergeCell ref="L227:M227"/>
    <mergeCell ref="F228:G228"/>
    <mergeCell ref="I257:L257"/>
    <mergeCell ref="I258:L258"/>
    <mergeCell ref="A261:L261"/>
    <mergeCell ref="C262:C264"/>
    <mergeCell ref="D262:E263"/>
    <mergeCell ref="F262:K262"/>
    <mergeCell ref="L262:M262"/>
    <mergeCell ref="F263:G263"/>
    <mergeCell ref="H263:I263"/>
    <mergeCell ref="J263:K263"/>
    <mergeCell ref="C298:C300"/>
    <mergeCell ref="D298:E299"/>
    <mergeCell ref="F298:K298"/>
    <mergeCell ref="L298:M298"/>
    <mergeCell ref="F299:G299"/>
    <mergeCell ref="H299:I299"/>
    <mergeCell ref="J299:K299"/>
    <mergeCell ref="L299:M299"/>
    <mergeCell ref="L263:M263"/>
    <mergeCell ref="F266:H266"/>
    <mergeCell ref="I292:K292"/>
    <mergeCell ref="I293:L293"/>
    <mergeCell ref="I294:L294"/>
    <mergeCell ref="A297:L297"/>
    <mergeCell ref="F302:H302"/>
    <mergeCell ref="I327:K327"/>
    <mergeCell ref="I328:L328"/>
    <mergeCell ref="I329:L329"/>
    <mergeCell ref="A331:L331"/>
    <mergeCell ref="C333:C335"/>
    <mergeCell ref="D333:E334"/>
    <mergeCell ref="F333:K333"/>
    <mergeCell ref="L333:M333"/>
    <mergeCell ref="F334:G334"/>
    <mergeCell ref="A657:M657"/>
    <mergeCell ref="A658:M658"/>
    <mergeCell ref="A659:M659"/>
    <mergeCell ref="A660:M660"/>
    <mergeCell ref="H334:I334"/>
    <mergeCell ref="J334:K334"/>
    <mergeCell ref="L334:M334"/>
    <mergeCell ref="F337:H337"/>
    <mergeCell ref="A647:A648"/>
    <mergeCell ref="A651:A652"/>
    <mergeCell ref="I437:K437"/>
    <mergeCell ref="I438:L438"/>
    <mergeCell ref="I439:L439"/>
    <mergeCell ref="A441:L441"/>
    <mergeCell ref="J407:K407"/>
    <mergeCell ref="L407:M407"/>
    <mergeCell ref="F410:H410"/>
    <mergeCell ref="F406:K406"/>
    <mergeCell ref="L406:M406"/>
    <mergeCell ref="F407:G407"/>
    <mergeCell ref="H407:I407"/>
    <mergeCell ref="I364:K364"/>
    <mergeCell ref="I365:L365"/>
    <mergeCell ref="I366:L36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0" orientation="landscape" r:id="rId1"/>
  <rowBreaks count="9" manualBreakCount="9">
    <brk id="42" max="12" man="1"/>
    <brk id="77" max="16383" man="1"/>
    <brk id="111" max="12" man="1"/>
    <brk id="149" max="12" man="1"/>
    <brk id="185" max="12" man="1"/>
    <brk id="218" max="12" man="1"/>
    <brk id="254" max="12" man="1"/>
    <brk id="290" max="12" man="1"/>
    <brk id="32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666"/>
  <sheetViews>
    <sheetView tabSelected="1" showWhiteSpace="0" view="pageBreakPreview" zoomScale="80" zoomScaleNormal="80" zoomScaleSheetLayoutView="80" workbookViewId="0">
      <selection activeCell="Q28" sqref="Q28"/>
    </sheetView>
  </sheetViews>
  <sheetFormatPr defaultColWidth="9.109375" defaultRowHeight="14.4" x14ac:dyDescent="0.3"/>
  <cols>
    <col min="1" max="1" width="15" style="229" customWidth="1"/>
    <col min="2" max="2" width="43.109375" style="2" customWidth="1"/>
    <col min="3" max="3" width="12.44140625" style="229" customWidth="1"/>
    <col min="4" max="4" width="13.44140625" style="229" customWidth="1"/>
    <col min="5" max="5" width="15.109375" style="229" customWidth="1"/>
    <col min="6" max="6" width="15" style="229" customWidth="1"/>
    <col min="7" max="7" width="16.44140625" style="229" customWidth="1"/>
    <col min="8" max="16384" width="9.109375" style="4"/>
  </cols>
  <sheetData>
    <row r="2" spans="1:7" x14ac:dyDescent="0.3">
      <c r="B2" s="2" t="s">
        <v>0</v>
      </c>
      <c r="C2" s="5"/>
      <c r="D2" s="6"/>
      <c r="E2" s="6"/>
      <c r="F2" s="269" t="s">
        <v>1</v>
      </c>
      <c r="G2" s="269"/>
    </row>
    <row r="3" spans="1:7" x14ac:dyDescent="0.3">
      <c r="B3" s="2" t="s">
        <v>2</v>
      </c>
      <c r="C3" s="5"/>
      <c r="D3" s="6"/>
      <c r="E3" s="269"/>
      <c r="F3" s="269" t="s">
        <v>238</v>
      </c>
      <c r="G3" s="270"/>
    </row>
    <row r="4" spans="1:7" x14ac:dyDescent="0.3">
      <c r="B4" s="7" t="s">
        <v>4</v>
      </c>
      <c r="C4" s="5"/>
      <c r="D4" s="6"/>
      <c r="E4" s="6"/>
      <c r="F4" s="269" t="s">
        <v>5</v>
      </c>
      <c r="G4" s="269"/>
    </row>
    <row r="6" spans="1:7" s="2" customFormat="1" ht="15" customHeight="1" x14ac:dyDescent="0.4">
      <c r="A6" s="9"/>
      <c r="B6" s="10"/>
      <c r="C6" s="12" t="s">
        <v>6</v>
      </c>
      <c r="D6" s="12"/>
      <c r="E6" s="12"/>
      <c r="F6" s="12"/>
      <c r="G6" s="12"/>
    </row>
    <row r="7" spans="1:7" s="2" customFormat="1" ht="38.25" customHeight="1" x14ac:dyDescent="0.3">
      <c r="A7" s="316" t="s">
        <v>201</v>
      </c>
      <c r="B7" s="316"/>
      <c r="C7" s="316"/>
      <c r="D7" s="316"/>
      <c r="E7" s="316"/>
      <c r="F7" s="316"/>
      <c r="G7" s="316"/>
    </row>
    <row r="8" spans="1:7" s="2" customFormat="1" ht="2.25" customHeight="1" x14ac:dyDescent="0.3">
      <c r="A8" s="230"/>
      <c r="B8" s="230"/>
      <c r="C8" s="230"/>
      <c r="D8" s="230"/>
      <c r="E8" s="230"/>
      <c r="F8" s="230"/>
      <c r="G8" s="230"/>
    </row>
    <row r="9" spans="1:7" s="2" customFormat="1" ht="49.5" customHeight="1" x14ac:dyDescent="0.3">
      <c r="A9" s="280" t="s">
        <v>7</v>
      </c>
      <c r="B9" s="280"/>
      <c r="C9" s="280"/>
      <c r="D9" s="280"/>
      <c r="E9" s="317"/>
      <c r="F9" s="317"/>
      <c r="G9" s="317"/>
    </row>
    <row r="10" spans="1:7" s="2" customFormat="1" ht="26.25" customHeight="1" x14ac:dyDescent="0.3">
      <c r="A10" s="280" t="s">
        <v>8</v>
      </c>
      <c r="B10" s="280"/>
      <c r="C10" s="280"/>
      <c r="D10" s="280"/>
      <c r="E10" s="280"/>
      <c r="F10" s="280"/>
      <c r="G10" s="280"/>
    </row>
    <row r="11" spans="1:7" s="2" customFormat="1" ht="33.75" customHeight="1" x14ac:dyDescent="0.3">
      <c r="A11" s="280" t="s">
        <v>9</v>
      </c>
      <c r="B11" s="280"/>
      <c r="C11" s="280"/>
      <c r="D11" s="280"/>
      <c r="E11" s="280"/>
      <c r="F11" s="280"/>
      <c r="G11" s="280"/>
    </row>
    <row r="12" spans="1:7" s="2" customFormat="1" ht="33" customHeight="1" x14ac:dyDescent="0.3">
      <c r="A12" s="280" t="s">
        <v>10</v>
      </c>
      <c r="B12" s="280"/>
      <c r="C12" s="280"/>
      <c r="D12" s="280"/>
      <c r="E12" s="280"/>
      <c r="F12" s="280"/>
      <c r="G12" s="280"/>
    </row>
    <row r="13" spans="1:7" s="2" customFormat="1" ht="30" customHeight="1" x14ac:dyDescent="0.3">
      <c r="A13" s="280" t="s">
        <v>11</v>
      </c>
      <c r="B13" s="280"/>
      <c r="C13" s="280"/>
      <c r="D13" s="280"/>
      <c r="E13" s="280"/>
      <c r="F13" s="280"/>
      <c r="G13" s="280"/>
    </row>
    <row r="14" spans="1:7" x14ac:dyDescent="0.3">
      <c r="A14" s="279"/>
      <c r="B14" s="2" t="s">
        <v>0</v>
      </c>
      <c r="C14" s="5"/>
      <c r="D14" s="6"/>
      <c r="E14" s="6"/>
      <c r="F14" s="269" t="s">
        <v>1</v>
      </c>
      <c r="G14" s="269"/>
    </row>
    <row r="15" spans="1:7" x14ac:dyDescent="0.3">
      <c r="A15" s="279"/>
      <c r="B15" s="2" t="s">
        <v>2</v>
      </c>
      <c r="C15" s="5"/>
      <c r="D15" s="6"/>
      <c r="E15" s="269"/>
      <c r="F15" s="269" t="s">
        <v>238</v>
      </c>
      <c r="G15" s="270"/>
    </row>
    <row r="16" spans="1:7" x14ac:dyDescent="0.3">
      <c r="A16" s="279"/>
      <c r="B16" s="7" t="s">
        <v>4</v>
      </c>
      <c r="C16" s="5"/>
      <c r="D16" s="6"/>
      <c r="E16" s="6"/>
      <c r="F16" s="269" t="s">
        <v>5</v>
      </c>
      <c r="G16" s="269"/>
    </row>
    <row r="17" spans="1:7" x14ac:dyDescent="0.25">
      <c r="A17" s="232"/>
      <c r="B17" s="16"/>
      <c r="C17" s="16"/>
      <c r="D17" s="16"/>
      <c r="E17" s="16"/>
      <c r="F17" s="16"/>
      <c r="G17" s="16"/>
    </row>
    <row r="18" spans="1:7" ht="14.25" customHeight="1" x14ac:dyDescent="0.3">
      <c r="A18" s="17" t="s">
        <v>12</v>
      </c>
      <c r="B18" s="231" t="s">
        <v>13</v>
      </c>
      <c r="C18" s="294" t="s">
        <v>15</v>
      </c>
      <c r="D18" s="292" t="s">
        <v>16</v>
      </c>
      <c r="E18" s="293"/>
      <c r="F18" s="293"/>
      <c r="G18" s="225" t="s">
        <v>17</v>
      </c>
    </row>
    <row r="19" spans="1:7" ht="14.25" customHeight="1" x14ac:dyDescent="0.3">
      <c r="A19" s="19" t="s">
        <v>18</v>
      </c>
      <c r="B19" s="20"/>
      <c r="C19" s="321"/>
      <c r="D19" s="233" t="s">
        <v>19</v>
      </c>
      <c r="E19" s="233" t="s">
        <v>20</v>
      </c>
      <c r="F19" s="235" t="s">
        <v>21</v>
      </c>
      <c r="G19" s="234" t="s">
        <v>22</v>
      </c>
    </row>
    <row r="20" spans="1:7" ht="15" customHeight="1" x14ac:dyDescent="0.3">
      <c r="A20" s="21">
        <v>1</v>
      </c>
      <c r="B20" s="233">
        <v>2</v>
      </c>
      <c r="C20" s="23" t="s">
        <v>23</v>
      </c>
      <c r="D20" s="23" t="s">
        <v>23</v>
      </c>
      <c r="E20" s="23" t="s">
        <v>23</v>
      </c>
      <c r="F20" s="23" t="s">
        <v>23</v>
      </c>
      <c r="G20" s="23" t="s">
        <v>23</v>
      </c>
    </row>
    <row r="21" spans="1:7" x14ac:dyDescent="0.3">
      <c r="A21" s="5"/>
      <c r="B21" s="7" t="s">
        <v>25</v>
      </c>
      <c r="C21" s="5"/>
      <c r="D21" s="5"/>
      <c r="E21" s="5"/>
      <c r="F21" s="5"/>
      <c r="G21" s="5"/>
    </row>
    <row r="22" spans="1:7" ht="18" customHeight="1" x14ac:dyDescent="0.3">
      <c r="C22" s="2"/>
      <c r="D22" s="285" t="s">
        <v>26</v>
      </c>
      <c r="E22" s="285"/>
      <c r="F22" s="227"/>
      <c r="G22" s="5"/>
    </row>
    <row r="23" spans="1:7" ht="12" customHeight="1" x14ac:dyDescent="0.3">
      <c r="A23" s="224"/>
      <c r="B23" s="224"/>
      <c r="C23" s="224"/>
      <c r="D23" s="224"/>
      <c r="E23" s="227"/>
      <c r="F23" s="227"/>
      <c r="G23" s="5"/>
    </row>
    <row r="24" spans="1:7" ht="34.5" customHeight="1" x14ac:dyDescent="0.25">
      <c r="A24" s="26" t="s">
        <v>222</v>
      </c>
      <c r="B24" s="27" t="s">
        <v>115</v>
      </c>
      <c r="C24" s="28">
        <v>200</v>
      </c>
      <c r="D24" s="29">
        <v>8.1</v>
      </c>
      <c r="E24" s="29">
        <v>5.8</v>
      </c>
      <c r="F24" s="29">
        <v>21.69</v>
      </c>
      <c r="G24" s="29">
        <v>188.01</v>
      </c>
    </row>
    <row r="25" spans="1:7" ht="16.5" customHeight="1" x14ac:dyDescent="0.25">
      <c r="A25" s="30" t="s">
        <v>73</v>
      </c>
      <c r="B25" s="31" t="s">
        <v>74</v>
      </c>
      <c r="C25" s="28">
        <v>200</v>
      </c>
      <c r="D25" s="29">
        <v>3.48</v>
      </c>
      <c r="E25" s="29">
        <v>3.17</v>
      </c>
      <c r="F25" s="29">
        <v>11.7</v>
      </c>
      <c r="G25" s="29">
        <v>89.8</v>
      </c>
    </row>
    <row r="26" spans="1:7" x14ac:dyDescent="0.3">
      <c r="A26" s="33" t="s">
        <v>71</v>
      </c>
      <c r="B26" s="34" t="s">
        <v>116</v>
      </c>
      <c r="C26" s="235">
        <v>100</v>
      </c>
      <c r="D26" s="36">
        <v>1.5</v>
      </c>
      <c r="E26" s="36">
        <v>0.5</v>
      </c>
      <c r="F26" s="36">
        <v>8</v>
      </c>
      <c r="G26" s="36">
        <v>95</v>
      </c>
    </row>
    <row r="27" spans="1:7" x14ac:dyDescent="0.3">
      <c r="A27" s="37" t="s">
        <v>29</v>
      </c>
      <c r="B27" s="38" t="s">
        <v>30</v>
      </c>
      <c r="C27" s="37">
        <v>50</v>
      </c>
      <c r="D27" s="37">
        <v>3.95</v>
      </c>
      <c r="E27" s="37">
        <v>0.5</v>
      </c>
      <c r="F27" s="37">
        <v>24.15</v>
      </c>
      <c r="G27" s="37">
        <v>116.9</v>
      </c>
    </row>
    <row r="28" spans="1:7" x14ac:dyDescent="0.3">
      <c r="A28" s="235"/>
      <c r="B28" s="39" t="s">
        <v>32</v>
      </c>
      <c r="C28" s="41">
        <f t="shared" ref="C28:G28" si="0">SUM(C24:C27)</f>
        <v>550</v>
      </c>
      <c r="D28" s="42">
        <f t="shared" si="0"/>
        <v>17.03</v>
      </c>
      <c r="E28" s="212">
        <f>SUM(E24:E27)</f>
        <v>9.9699999999999989</v>
      </c>
      <c r="F28" s="208">
        <f t="shared" si="0"/>
        <v>65.539999999999992</v>
      </c>
      <c r="G28" s="41">
        <f t="shared" si="0"/>
        <v>489.71000000000004</v>
      </c>
    </row>
    <row r="29" spans="1:7" x14ac:dyDescent="0.3">
      <c r="A29" s="43"/>
      <c r="B29" s="7"/>
      <c r="C29" s="44"/>
      <c r="D29" s="44"/>
      <c r="E29" s="44"/>
      <c r="F29" s="44"/>
      <c r="G29" s="44"/>
    </row>
    <row r="30" spans="1:7" s="52" customFormat="1" ht="12" x14ac:dyDescent="0.25">
      <c r="A30" s="45"/>
      <c r="B30" s="46" t="s">
        <v>33</v>
      </c>
      <c r="C30" s="48">
        <v>500</v>
      </c>
      <c r="D30" s="49" t="s">
        <v>34</v>
      </c>
      <c r="E30" s="49" t="s">
        <v>36</v>
      </c>
      <c r="F30" s="49" t="s">
        <v>38</v>
      </c>
      <c r="G30" s="51" t="s">
        <v>40</v>
      </c>
    </row>
    <row r="31" spans="1:7" s="52" customFormat="1" x14ac:dyDescent="0.3">
      <c r="A31" s="5"/>
      <c r="B31" s="53"/>
      <c r="C31" s="55"/>
      <c r="D31" s="56"/>
      <c r="E31" s="56"/>
      <c r="F31" s="56"/>
      <c r="G31" s="58"/>
    </row>
    <row r="32" spans="1:7" s="2" customFormat="1" ht="27.75" customHeight="1" x14ac:dyDescent="0.3">
      <c r="A32" s="5"/>
      <c r="B32" s="59"/>
      <c r="C32" s="59"/>
      <c r="D32" s="60"/>
      <c r="E32" s="8"/>
      <c r="F32" s="8"/>
      <c r="G32" s="8"/>
    </row>
    <row r="33" spans="1:7" s="2" customFormat="1" ht="29.25" customHeight="1" x14ac:dyDescent="0.3">
      <c r="A33" s="274" t="s">
        <v>211</v>
      </c>
      <c r="B33" s="61" t="s">
        <v>117</v>
      </c>
      <c r="C33" s="37">
        <v>60</v>
      </c>
      <c r="D33" s="235">
        <v>0.48</v>
      </c>
      <c r="E33" s="235">
        <v>0.12</v>
      </c>
      <c r="F33" s="235">
        <v>1.5</v>
      </c>
      <c r="G33" s="235">
        <v>8.52</v>
      </c>
    </row>
    <row r="34" spans="1:7" s="2" customFormat="1" ht="27" customHeight="1" x14ac:dyDescent="0.3">
      <c r="A34" s="62" t="s">
        <v>217</v>
      </c>
      <c r="B34" s="63" t="s">
        <v>43</v>
      </c>
      <c r="C34" s="65">
        <v>250</v>
      </c>
      <c r="D34" s="67">
        <v>5.65</v>
      </c>
      <c r="E34" s="67">
        <v>2.7</v>
      </c>
      <c r="F34" s="67">
        <v>18.12</v>
      </c>
      <c r="G34" s="68">
        <v>147.5</v>
      </c>
    </row>
    <row r="35" spans="1:7" s="2" customFormat="1" x14ac:dyDescent="0.3">
      <c r="A35" s="69" t="s">
        <v>203</v>
      </c>
      <c r="B35" s="61" t="s">
        <v>202</v>
      </c>
      <c r="C35" s="71">
        <v>110</v>
      </c>
      <c r="D35" s="69">
        <v>11.28</v>
      </c>
      <c r="E35" s="69">
        <v>12.55</v>
      </c>
      <c r="F35" s="69">
        <v>6.7</v>
      </c>
      <c r="G35" s="69">
        <v>184.87</v>
      </c>
    </row>
    <row r="36" spans="1:7" s="2" customFormat="1" x14ac:dyDescent="0.3">
      <c r="A36" s="72" t="s">
        <v>223</v>
      </c>
      <c r="B36" s="73" t="s">
        <v>119</v>
      </c>
      <c r="C36" s="72">
        <v>180</v>
      </c>
      <c r="D36" s="72">
        <v>8.9600000000000009</v>
      </c>
      <c r="E36" s="72">
        <v>7.56</v>
      </c>
      <c r="F36" s="72">
        <v>38.880000000000003</v>
      </c>
      <c r="G36" s="72">
        <v>252.4</v>
      </c>
    </row>
    <row r="37" spans="1:7" s="2" customFormat="1" ht="17.25" customHeight="1" x14ac:dyDescent="0.3">
      <c r="A37" s="72" t="s">
        <v>122</v>
      </c>
      <c r="B37" s="76" t="s">
        <v>120</v>
      </c>
      <c r="C37" s="77">
        <v>200</v>
      </c>
      <c r="D37" s="69">
        <v>0.4</v>
      </c>
      <c r="E37" s="69">
        <v>0.1</v>
      </c>
      <c r="F37" s="69">
        <v>18.399999999999999</v>
      </c>
      <c r="G37" s="69">
        <v>75.8</v>
      </c>
    </row>
    <row r="38" spans="1:7" s="2" customFormat="1" ht="17.25" customHeight="1" x14ac:dyDescent="0.3">
      <c r="A38" s="236" t="s">
        <v>29</v>
      </c>
      <c r="B38" s="237" t="s">
        <v>30</v>
      </c>
      <c r="C38" s="235">
        <v>70</v>
      </c>
      <c r="D38" s="69">
        <v>5.53</v>
      </c>
      <c r="E38" s="69">
        <v>0.7</v>
      </c>
      <c r="F38" s="69">
        <v>33.81</v>
      </c>
      <c r="G38" s="69">
        <v>163.66</v>
      </c>
    </row>
    <row r="39" spans="1:7" s="2" customFormat="1" ht="17.25" customHeight="1" x14ac:dyDescent="0.3">
      <c r="A39" s="78" t="s">
        <v>123</v>
      </c>
      <c r="B39" s="79" t="s">
        <v>237</v>
      </c>
      <c r="C39" s="106">
        <v>28</v>
      </c>
      <c r="D39" s="69">
        <v>3.7</v>
      </c>
      <c r="E39" s="69">
        <v>5.93</v>
      </c>
      <c r="F39" s="69">
        <v>28.66</v>
      </c>
      <c r="G39" s="69">
        <v>182.57</v>
      </c>
    </row>
    <row r="40" spans="1:7" s="2" customFormat="1" ht="23.25" customHeight="1" x14ac:dyDescent="0.3">
      <c r="A40" s="235"/>
      <c r="B40" s="39" t="s">
        <v>32</v>
      </c>
      <c r="C40" s="41">
        <f t="shared" ref="C40:F40" si="1">SUM(C33:C39)</f>
        <v>898</v>
      </c>
      <c r="D40" s="208">
        <f>SUM(D33:D39)</f>
        <v>36</v>
      </c>
      <c r="E40" s="208">
        <f>SUM(E33:E39)</f>
        <v>29.66</v>
      </c>
      <c r="F40" s="41">
        <f t="shared" si="1"/>
        <v>146.07</v>
      </c>
      <c r="G40" s="208">
        <f>SUM(G33:G39)</f>
        <v>1015.3199999999999</v>
      </c>
    </row>
    <row r="41" spans="1:7" s="90" customFormat="1" ht="23.25" customHeight="1" x14ac:dyDescent="0.25">
      <c r="A41" s="45"/>
      <c r="B41" s="46" t="s">
        <v>47</v>
      </c>
      <c r="C41" s="84">
        <v>700</v>
      </c>
      <c r="D41" s="85" t="s">
        <v>48</v>
      </c>
      <c r="E41" s="87" t="s">
        <v>50</v>
      </c>
      <c r="F41" s="87" t="s">
        <v>52</v>
      </c>
      <c r="G41" s="88" t="s">
        <v>54</v>
      </c>
    </row>
    <row r="42" spans="1:7" s="52" customFormat="1" x14ac:dyDescent="0.3">
      <c r="A42" s="5"/>
      <c r="B42" s="53"/>
      <c r="C42" s="55"/>
      <c r="D42" s="56"/>
      <c r="E42" s="56"/>
      <c r="F42" s="56"/>
      <c r="G42" s="58"/>
    </row>
    <row r="43" spans="1:7" s="52" customFormat="1" x14ac:dyDescent="0.3">
      <c r="A43" s="5"/>
      <c r="B43" s="53"/>
      <c r="C43" s="55"/>
      <c r="D43" s="56"/>
      <c r="E43" s="56"/>
      <c r="F43" s="56"/>
      <c r="G43" s="58"/>
    </row>
    <row r="44" spans="1:7" x14ac:dyDescent="0.3">
      <c r="A44" s="5"/>
      <c r="B44" s="91"/>
      <c r="C44" s="5"/>
      <c r="D44" s="57"/>
      <c r="E44" s="57"/>
      <c r="F44" s="57"/>
      <c r="G44" s="57"/>
    </row>
    <row r="45" spans="1:7" x14ac:dyDescent="0.3">
      <c r="A45" s="5"/>
      <c r="B45" s="91"/>
      <c r="C45" s="5"/>
      <c r="D45" s="57"/>
      <c r="E45" s="57"/>
      <c r="F45" s="57"/>
      <c r="G45" s="57"/>
    </row>
    <row r="46" spans="1:7" x14ac:dyDescent="0.3">
      <c r="A46" s="5"/>
      <c r="B46" s="91"/>
      <c r="C46" s="5"/>
      <c r="D46" s="57"/>
      <c r="E46" s="57"/>
      <c r="F46" s="57"/>
      <c r="G46" s="57"/>
    </row>
    <row r="47" spans="1:7" x14ac:dyDescent="0.3">
      <c r="B47" s="2" t="s">
        <v>0</v>
      </c>
      <c r="C47" s="5"/>
      <c r="D47" s="6"/>
      <c r="E47" s="6"/>
      <c r="F47" s="269" t="s">
        <v>1</v>
      </c>
      <c r="G47" s="269"/>
    </row>
    <row r="48" spans="1:7" x14ac:dyDescent="0.3">
      <c r="B48" s="2" t="s">
        <v>2</v>
      </c>
      <c r="C48" s="5"/>
      <c r="D48" s="6"/>
      <c r="E48" s="269"/>
      <c r="F48" s="269" t="s">
        <v>238</v>
      </c>
      <c r="G48" s="270"/>
    </row>
    <row r="49" spans="1:11" x14ac:dyDescent="0.3">
      <c r="B49" s="7" t="s">
        <v>4</v>
      </c>
      <c r="C49" s="5"/>
      <c r="D49" s="6"/>
      <c r="E49" s="6"/>
      <c r="F49" s="269" t="s">
        <v>5</v>
      </c>
      <c r="G49" s="269"/>
    </row>
    <row r="50" spans="1:11" ht="16.5" customHeight="1" x14ac:dyDescent="0.3">
      <c r="A50" s="5"/>
      <c r="B50" s="59"/>
      <c r="C50" s="5"/>
      <c r="D50" s="6"/>
      <c r="E50" s="6"/>
      <c r="F50" s="6"/>
      <c r="G50" s="6"/>
    </row>
    <row r="51" spans="1:11" s="93" customFormat="1" ht="51.75" customHeight="1" x14ac:dyDescent="0.3">
      <c r="A51" s="291" t="s">
        <v>235</v>
      </c>
      <c r="B51" s="291"/>
      <c r="C51" s="291"/>
      <c r="D51" s="291"/>
      <c r="E51" s="291"/>
      <c r="F51" s="291"/>
      <c r="G51" s="291"/>
    </row>
    <row r="52" spans="1:11" x14ac:dyDescent="0.3">
      <c r="A52" s="5"/>
      <c r="B52" s="59"/>
      <c r="C52" s="5"/>
      <c r="D52" s="6"/>
      <c r="E52" s="6"/>
      <c r="F52" s="6"/>
      <c r="G52" s="6"/>
    </row>
    <row r="53" spans="1:11" ht="14.25" customHeight="1" x14ac:dyDescent="0.3">
      <c r="A53" s="17" t="s">
        <v>12</v>
      </c>
      <c r="B53" s="94" t="s">
        <v>13</v>
      </c>
      <c r="C53" s="305" t="s">
        <v>15</v>
      </c>
      <c r="D53" s="292" t="s">
        <v>16</v>
      </c>
      <c r="E53" s="293"/>
      <c r="F53" s="293"/>
      <c r="G53" s="225" t="s">
        <v>17</v>
      </c>
    </row>
    <row r="54" spans="1:11" ht="14.25" customHeight="1" x14ac:dyDescent="0.3">
      <c r="A54" s="19" t="s">
        <v>18</v>
      </c>
      <c r="B54" s="95"/>
      <c r="C54" s="306"/>
      <c r="D54" s="225" t="s">
        <v>19</v>
      </c>
      <c r="E54" s="225" t="s">
        <v>20</v>
      </c>
      <c r="F54" s="226" t="s">
        <v>21</v>
      </c>
      <c r="G54" s="226" t="s">
        <v>22</v>
      </c>
    </row>
    <row r="55" spans="1:11" ht="15" customHeight="1" x14ac:dyDescent="0.3">
      <c r="A55" s="21">
        <v>1</v>
      </c>
      <c r="B55" s="233">
        <v>2</v>
      </c>
      <c r="C55" s="235" t="s">
        <v>23</v>
      </c>
      <c r="D55" s="235" t="s">
        <v>23</v>
      </c>
      <c r="E55" s="235" t="s">
        <v>23</v>
      </c>
      <c r="F55" s="235" t="s">
        <v>23</v>
      </c>
      <c r="G55" s="235" t="s">
        <v>23</v>
      </c>
    </row>
    <row r="56" spans="1:11" x14ac:dyDescent="0.3">
      <c r="A56" s="5"/>
      <c r="B56" s="7" t="s">
        <v>56</v>
      </c>
      <c r="C56" s="5"/>
      <c r="D56" s="5"/>
      <c r="E56" s="5"/>
      <c r="F56" s="5"/>
      <c r="G56" s="5"/>
    </row>
    <row r="57" spans="1:11" ht="23.25" customHeight="1" x14ac:dyDescent="0.3">
      <c r="C57" s="2"/>
      <c r="D57" s="285" t="s">
        <v>26</v>
      </c>
      <c r="E57" s="285"/>
      <c r="F57" s="227"/>
      <c r="G57" s="5"/>
    </row>
    <row r="58" spans="1:11" s="2" customFormat="1" ht="13.5" customHeight="1" x14ac:dyDescent="0.3">
      <c r="A58" s="224"/>
      <c r="B58" s="224"/>
      <c r="C58" s="224"/>
      <c r="D58" s="224"/>
      <c r="E58" s="227"/>
      <c r="F58" s="5"/>
      <c r="G58" s="5"/>
    </row>
    <row r="59" spans="1:11" ht="30" customHeight="1" x14ac:dyDescent="0.3">
      <c r="A59" s="26" t="s">
        <v>182</v>
      </c>
      <c r="B59" s="27" t="s">
        <v>124</v>
      </c>
      <c r="C59" s="96">
        <v>200</v>
      </c>
      <c r="D59" s="235">
        <v>4.38</v>
      </c>
      <c r="E59" s="235">
        <v>3.8</v>
      </c>
      <c r="F59" s="235">
        <v>14.36</v>
      </c>
      <c r="G59" s="235">
        <v>120</v>
      </c>
    </row>
    <row r="60" spans="1:11" s="2" customFormat="1" ht="15.75" customHeight="1" x14ac:dyDescent="0.3">
      <c r="A60" s="97" t="s">
        <v>123</v>
      </c>
      <c r="B60" s="98" t="s">
        <v>63</v>
      </c>
      <c r="C60" s="99">
        <v>30</v>
      </c>
      <c r="D60" s="100">
        <v>2.2000000000000002</v>
      </c>
      <c r="E60" s="29">
        <v>3</v>
      </c>
      <c r="F60" s="29">
        <v>20.399999999999999</v>
      </c>
      <c r="G60" s="29">
        <v>117.4</v>
      </c>
    </row>
    <row r="61" spans="1:11" ht="18" customHeight="1" x14ac:dyDescent="0.3">
      <c r="A61" s="33" t="s">
        <v>57</v>
      </c>
      <c r="B61" s="34" t="s">
        <v>58</v>
      </c>
      <c r="C61" s="235">
        <v>200</v>
      </c>
      <c r="D61" s="36">
        <v>0.2</v>
      </c>
      <c r="E61" s="36">
        <v>0</v>
      </c>
      <c r="F61" s="36">
        <v>6.5</v>
      </c>
      <c r="G61" s="36">
        <v>26.8</v>
      </c>
      <c r="H61" s="101"/>
      <c r="I61" s="101"/>
      <c r="J61" s="101"/>
      <c r="K61" s="101"/>
    </row>
    <row r="62" spans="1:11" s="2" customFormat="1" x14ac:dyDescent="0.3">
      <c r="A62" s="37" t="s">
        <v>29</v>
      </c>
      <c r="B62" s="38" t="s">
        <v>30</v>
      </c>
      <c r="C62" s="37">
        <v>50</v>
      </c>
      <c r="D62" s="37">
        <v>3.95</v>
      </c>
      <c r="E62" s="37">
        <v>0.5</v>
      </c>
      <c r="F62" s="37">
        <v>24.15</v>
      </c>
      <c r="G62" s="37">
        <v>116.9</v>
      </c>
    </row>
    <row r="63" spans="1:11" s="2" customFormat="1" x14ac:dyDescent="0.3">
      <c r="A63" s="235"/>
      <c r="B63" s="39" t="s">
        <v>32</v>
      </c>
      <c r="C63" s="208">
        <f>SUM(C59:C62)</f>
        <v>480</v>
      </c>
      <c r="D63" s="209">
        <f t="shared" ref="D63:G63" si="2">SUM(D59:D62)</f>
        <v>10.73</v>
      </c>
      <c r="E63" s="209">
        <f t="shared" si="2"/>
        <v>7.3</v>
      </c>
      <c r="F63" s="102">
        <f t="shared" si="2"/>
        <v>65.41</v>
      </c>
      <c r="G63" s="209">
        <f t="shared" si="2"/>
        <v>381.1</v>
      </c>
    </row>
    <row r="64" spans="1:11" s="52" customFormat="1" ht="12" x14ac:dyDescent="0.25">
      <c r="A64" s="45"/>
      <c r="B64" s="46" t="s">
        <v>33</v>
      </c>
      <c r="C64" s="48">
        <v>500</v>
      </c>
      <c r="D64" s="49" t="s">
        <v>34</v>
      </c>
      <c r="E64" s="49" t="s">
        <v>36</v>
      </c>
      <c r="F64" s="49" t="s">
        <v>38</v>
      </c>
      <c r="G64" s="51" t="s">
        <v>40</v>
      </c>
    </row>
    <row r="65" spans="1:7" x14ac:dyDescent="0.3">
      <c r="A65" s="5"/>
      <c r="B65" s="91"/>
      <c r="C65" s="5"/>
      <c r="D65" s="57"/>
      <c r="E65" s="57"/>
      <c r="F65" s="57"/>
      <c r="G65" s="57"/>
    </row>
    <row r="66" spans="1:7" s="2" customFormat="1" ht="14.25" customHeight="1" x14ac:dyDescent="0.3">
      <c r="A66" s="5"/>
      <c r="B66" s="59"/>
      <c r="C66" s="59"/>
      <c r="D66" s="60"/>
      <c r="E66" s="8"/>
      <c r="F66" s="8"/>
      <c r="G66" s="8"/>
    </row>
    <row r="67" spans="1:7" s="2" customFormat="1" ht="15" customHeight="1" x14ac:dyDescent="0.3">
      <c r="A67" s="274" t="s">
        <v>213</v>
      </c>
      <c r="B67" s="38" t="s">
        <v>125</v>
      </c>
      <c r="C67" s="37">
        <v>60</v>
      </c>
      <c r="D67" s="37">
        <v>0.7</v>
      </c>
      <c r="E67" s="37">
        <v>0.1</v>
      </c>
      <c r="F67" s="37">
        <v>2.2999999999999998</v>
      </c>
      <c r="G67" s="37">
        <v>12.8</v>
      </c>
    </row>
    <row r="68" spans="1:7" s="2" customFormat="1" ht="28.8" x14ac:dyDescent="0.3">
      <c r="A68" s="72" t="s">
        <v>205</v>
      </c>
      <c r="B68" s="73" t="s">
        <v>60</v>
      </c>
      <c r="C68" s="105">
        <v>250</v>
      </c>
      <c r="D68" s="106">
        <v>3.55</v>
      </c>
      <c r="E68" s="72">
        <v>6.6</v>
      </c>
      <c r="F68" s="105">
        <v>9.02</v>
      </c>
      <c r="G68" s="107">
        <v>110.2</v>
      </c>
    </row>
    <row r="69" spans="1:7" s="2" customFormat="1" x14ac:dyDescent="0.3">
      <c r="A69" s="108" t="s">
        <v>129</v>
      </c>
      <c r="B69" s="109" t="s">
        <v>126</v>
      </c>
      <c r="C69" s="111">
        <v>90</v>
      </c>
      <c r="D69" s="113">
        <v>11.39</v>
      </c>
      <c r="E69" s="96">
        <v>7.88</v>
      </c>
      <c r="F69" s="96">
        <v>3.42</v>
      </c>
      <c r="G69" s="96">
        <v>143.1</v>
      </c>
    </row>
    <row r="70" spans="1:7" s="2" customFormat="1" x14ac:dyDescent="0.3">
      <c r="A70" s="72" t="s">
        <v>224</v>
      </c>
      <c r="B70" s="73" t="s">
        <v>127</v>
      </c>
      <c r="C70" s="72">
        <v>150</v>
      </c>
      <c r="D70" s="72">
        <v>5.31</v>
      </c>
      <c r="E70" s="72">
        <v>7</v>
      </c>
      <c r="F70" s="72">
        <v>36.54</v>
      </c>
      <c r="G70" s="72">
        <v>224.55</v>
      </c>
    </row>
    <row r="71" spans="1:7" s="2" customFormat="1" x14ac:dyDescent="0.3">
      <c r="A71" s="69" t="s">
        <v>80</v>
      </c>
      <c r="B71" s="39" t="s">
        <v>46</v>
      </c>
      <c r="C71" s="69">
        <v>200</v>
      </c>
      <c r="D71" s="69">
        <v>0.6</v>
      </c>
      <c r="E71" s="69">
        <v>0.1</v>
      </c>
      <c r="F71" s="69">
        <v>18.600000000000001</v>
      </c>
      <c r="G71" s="69">
        <v>78</v>
      </c>
    </row>
    <row r="72" spans="1:7" s="2" customFormat="1" ht="18" customHeight="1" x14ac:dyDescent="0.3">
      <c r="A72" s="78" t="s">
        <v>29</v>
      </c>
      <c r="B72" s="39" t="s">
        <v>30</v>
      </c>
      <c r="C72" s="235">
        <v>90</v>
      </c>
      <c r="D72" s="36">
        <v>7.11</v>
      </c>
      <c r="E72" s="36">
        <v>0.9</v>
      </c>
      <c r="F72" s="36">
        <v>43.47</v>
      </c>
      <c r="G72" s="36">
        <v>210.42</v>
      </c>
    </row>
    <row r="73" spans="1:7" s="2" customFormat="1" ht="15.75" customHeight="1" x14ac:dyDescent="0.3">
      <c r="A73" s="78" t="s">
        <v>123</v>
      </c>
      <c r="B73" s="39" t="s">
        <v>128</v>
      </c>
      <c r="C73" s="72">
        <v>100</v>
      </c>
      <c r="D73" s="69">
        <v>1.5</v>
      </c>
      <c r="E73" s="69">
        <v>2.5</v>
      </c>
      <c r="F73" s="69">
        <v>11</v>
      </c>
      <c r="G73" s="69">
        <v>72.5</v>
      </c>
    </row>
    <row r="74" spans="1:7" s="2" customFormat="1" x14ac:dyDescent="0.3">
      <c r="A74" s="235"/>
      <c r="B74" s="39" t="s">
        <v>32</v>
      </c>
      <c r="C74" s="208">
        <f>SUM(C67:C73)</f>
        <v>940</v>
      </c>
      <c r="D74" s="208">
        <f t="shared" ref="D74:G74" si="3">SUM(D67:D73)</f>
        <v>30.16</v>
      </c>
      <c r="E74" s="208">
        <f t="shared" si="3"/>
        <v>25.08</v>
      </c>
      <c r="F74" s="208">
        <f t="shared" si="3"/>
        <v>124.35</v>
      </c>
      <c r="G74" s="41">
        <f t="shared" si="3"/>
        <v>851.57</v>
      </c>
    </row>
    <row r="75" spans="1:7" s="90" customFormat="1" ht="27" customHeight="1" x14ac:dyDescent="0.25">
      <c r="A75" s="45"/>
      <c r="B75" s="46" t="s">
        <v>47</v>
      </c>
      <c r="C75" s="48">
        <v>700</v>
      </c>
      <c r="D75" s="85" t="s">
        <v>48</v>
      </c>
      <c r="E75" s="87" t="s">
        <v>50</v>
      </c>
      <c r="F75" s="87" t="s">
        <v>52</v>
      </c>
      <c r="G75" s="88" t="s">
        <v>54</v>
      </c>
    </row>
    <row r="76" spans="1:7" x14ac:dyDescent="0.3">
      <c r="A76" s="5"/>
      <c r="B76" s="91"/>
      <c r="C76" s="5"/>
      <c r="D76" s="57"/>
      <c r="E76" s="57"/>
      <c r="F76" s="57"/>
      <c r="G76" s="57"/>
    </row>
    <row r="77" spans="1:7" x14ac:dyDescent="0.3">
      <c r="A77" s="5"/>
      <c r="B77" s="91"/>
      <c r="C77" s="5"/>
      <c r="D77" s="57"/>
      <c r="E77" s="57"/>
      <c r="F77" s="57"/>
      <c r="G77" s="57"/>
    </row>
    <row r="78" spans="1:7" x14ac:dyDescent="0.3">
      <c r="A78" s="5"/>
      <c r="B78" s="91"/>
      <c r="C78" s="5"/>
      <c r="D78" s="57"/>
      <c r="E78" s="57"/>
      <c r="F78" s="57"/>
      <c r="G78" s="57"/>
    </row>
    <row r="79" spans="1:7" x14ac:dyDescent="0.3">
      <c r="A79" s="5"/>
      <c r="B79" s="91"/>
      <c r="C79" s="5"/>
      <c r="D79" s="57"/>
      <c r="E79" s="57"/>
      <c r="F79" s="57"/>
      <c r="G79" s="57"/>
    </row>
    <row r="80" spans="1:7" x14ac:dyDescent="0.3">
      <c r="A80" s="5"/>
      <c r="B80" s="91"/>
      <c r="C80" s="5"/>
      <c r="D80" s="57"/>
      <c r="E80" s="57"/>
      <c r="F80" s="57"/>
      <c r="G80" s="57"/>
    </row>
    <row r="81" spans="1:7" x14ac:dyDescent="0.3">
      <c r="C81" s="2"/>
      <c r="D81" s="2"/>
      <c r="E81" s="2"/>
      <c r="F81" s="2"/>
      <c r="G81" s="2"/>
    </row>
    <row r="82" spans="1:7" x14ac:dyDescent="0.3">
      <c r="B82" s="2" t="s">
        <v>0</v>
      </c>
      <c r="C82" s="5"/>
      <c r="D82" s="6"/>
      <c r="E82" s="6"/>
      <c r="F82" s="269" t="s">
        <v>1</v>
      </c>
      <c r="G82" s="269"/>
    </row>
    <row r="83" spans="1:7" x14ac:dyDescent="0.3">
      <c r="B83" s="2" t="s">
        <v>2</v>
      </c>
      <c r="C83" s="5"/>
      <c r="D83" s="6"/>
      <c r="E83" s="269"/>
      <c r="F83" s="269" t="s">
        <v>239</v>
      </c>
      <c r="G83" s="270"/>
    </row>
    <row r="84" spans="1:7" x14ac:dyDescent="0.3">
      <c r="B84" s="7" t="s">
        <v>4</v>
      </c>
      <c r="C84" s="5"/>
      <c r="D84" s="6"/>
      <c r="E84" s="6"/>
      <c r="F84" s="269" t="s">
        <v>5</v>
      </c>
      <c r="G84" s="269"/>
    </row>
    <row r="85" spans="1:7" ht="15" customHeight="1" x14ac:dyDescent="0.3">
      <c r="A85" s="5"/>
      <c r="B85" s="7"/>
      <c r="C85" s="5"/>
      <c r="D85" s="6"/>
      <c r="E85" s="6"/>
      <c r="F85" s="6"/>
      <c r="G85" s="6"/>
    </row>
    <row r="86" spans="1:7" ht="15" customHeight="1" x14ac:dyDescent="0.3">
      <c r="A86" s="5"/>
      <c r="B86" s="59"/>
      <c r="C86" s="117"/>
      <c r="D86" s="6"/>
      <c r="E86" s="6"/>
      <c r="F86" s="6"/>
      <c r="G86" s="6"/>
    </row>
    <row r="87" spans="1:7" s="93" customFormat="1" ht="51.75" customHeight="1" x14ac:dyDescent="0.3">
      <c r="A87" s="291" t="s">
        <v>235</v>
      </c>
      <c r="B87" s="291"/>
      <c r="C87" s="291"/>
      <c r="D87" s="291"/>
      <c r="E87" s="291"/>
      <c r="F87" s="291"/>
      <c r="G87" s="291"/>
    </row>
    <row r="88" spans="1:7" x14ac:dyDescent="0.3">
      <c r="A88" s="5"/>
      <c r="B88" s="59"/>
      <c r="C88" s="117"/>
      <c r="D88" s="6"/>
      <c r="E88" s="6"/>
      <c r="F88" s="6"/>
      <c r="G88" s="6"/>
    </row>
    <row r="89" spans="1:7" ht="14.25" customHeight="1" x14ac:dyDescent="0.3">
      <c r="A89" s="17" t="s">
        <v>12</v>
      </c>
      <c r="B89" s="94" t="s">
        <v>13</v>
      </c>
      <c r="C89" s="305" t="s">
        <v>15</v>
      </c>
      <c r="D89" s="292" t="s">
        <v>16</v>
      </c>
      <c r="E89" s="293"/>
      <c r="F89" s="293"/>
      <c r="G89" s="225" t="s">
        <v>17</v>
      </c>
    </row>
    <row r="90" spans="1:7" ht="14.25" customHeight="1" x14ac:dyDescent="0.3">
      <c r="A90" s="19" t="s">
        <v>18</v>
      </c>
      <c r="B90" s="95"/>
      <c r="C90" s="309"/>
      <c r="D90" s="233" t="s">
        <v>19</v>
      </c>
      <c r="E90" s="233" t="s">
        <v>20</v>
      </c>
      <c r="F90" s="234" t="s">
        <v>21</v>
      </c>
      <c r="G90" s="234" t="s">
        <v>22</v>
      </c>
    </row>
    <row r="91" spans="1:7" ht="15" customHeight="1" x14ac:dyDescent="0.3">
      <c r="A91" s="21">
        <v>1</v>
      </c>
      <c r="B91" s="233">
        <v>2</v>
      </c>
      <c r="C91" s="23" t="s">
        <v>23</v>
      </c>
      <c r="D91" s="23" t="s">
        <v>23</v>
      </c>
      <c r="E91" s="23" t="s">
        <v>23</v>
      </c>
      <c r="F91" s="23" t="s">
        <v>23</v>
      </c>
      <c r="G91" s="23" t="s">
        <v>23</v>
      </c>
    </row>
    <row r="92" spans="1:7" x14ac:dyDescent="0.3">
      <c r="A92" s="5"/>
      <c r="B92" s="7" t="s">
        <v>61</v>
      </c>
      <c r="C92" s="5"/>
      <c r="D92" s="5"/>
      <c r="E92" s="5"/>
      <c r="F92" s="5"/>
      <c r="G92" s="5"/>
    </row>
    <row r="93" spans="1:7" ht="18.75" customHeight="1" x14ac:dyDescent="0.3">
      <c r="C93" s="2"/>
      <c r="D93" s="285" t="s">
        <v>26</v>
      </c>
      <c r="E93" s="285"/>
      <c r="F93" s="227"/>
      <c r="G93" s="5"/>
    </row>
    <row r="94" spans="1:7" ht="10.5" customHeight="1" x14ac:dyDescent="0.3">
      <c r="A94" s="224"/>
      <c r="B94" s="224"/>
      <c r="C94" s="224"/>
      <c r="D94" s="224"/>
      <c r="E94" s="227"/>
      <c r="F94" s="5"/>
      <c r="G94" s="5"/>
    </row>
    <row r="95" spans="1:7" x14ac:dyDescent="0.25">
      <c r="A95" s="26" t="s">
        <v>131</v>
      </c>
      <c r="B95" s="27" t="s">
        <v>130</v>
      </c>
      <c r="C95" s="28">
        <v>60</v>
      </c>
      <c r="D95" s="29">
        <v>6.69</v>
      </c>
      <c r="E95" s="29">
        <v>8.3800000000000008</v>
      </c>
      <c r="F95" s="29">
        <v>19.38</v>
      </c>
      <c r="G95" s="29">
        <v>180.27</v>
      </c>
    </row>
    <row r="96" spans="1:7" ht="36.75" customHeight="1" x14ac:dyDescent="0.3">
      <c r="A96" s="77" t="s">
        <v>183</v>
      </c>
      <c r="B96" s="271" t="s">
        <v>204</v>
      </c>
      <c r="C96" s="37">
        <v>170</v>
      </c>
      <c r="D96" s="37">
        <v>9.0250000000000004</v>
      </c>
      <c r="E96" s="37">
        <v>27.9</v>
      </c>
      <c r="F96" s="37">
        <v>57.8</v>
      </c>
      <c r="G96" s="37">
        <v>493</v>
      </c>
    </row>
    <row r="97" spans="1:61" x14ac:dyDescent="0.3">
      <c r="A97" s="37" t="s">
        <v>71</v>
      </c>
      <c r="B97" s="38" t="s">
        <v>72</v>
      </c>
      <c r="C97" s="37">
        <v>100</v>
      </c>
      <c r="D97" s="37">
        <v>0.4</v>
      </c>
      <c r="E97" s="37">
        <v>0.4</v>
      </c>
      <c r="F97" s="37">
        <v>9.8000000000000007</v>
      </c>
      <c r="G97" s="37">
        <v>44.4</v>
      </c>
    </row>
    <row r="98" spans="1:61" x14ac:dyDescent="0.3">
      <c r="A98" s="33" t="s">
        <v>66</v>
      </c>
      <c r="B98" s="34" t="s">
        <v>67</v>
      </c>
      <c r="C98" s="235">
        <v>200</v>
      </c>
      <c r="D98" s="69">
        <v>0.3</v>
      </c>
      <c r="E98" s="69">
        <v>0</v>
      </c>
      <c r="F98" s="69">
        <v>6.7</v>
      </c>
      <c r="G98" s="69">
        <v>27.9</v>
      </c>
    </row>
    <row r="99" spans="1:61" s="52" customFormat="1" x14ac:dyDescent="0.3">
      <c r="A99" s="235"/>
      <c r="B99" s="39" t="s">
        <v>32</v>
      </c>
      <c r="C99" s="118">
        <f t="shared" ref="C99:G99" si="4">SUM(C95:C98)</f>
        <v>530</v>
      </c>
      <c r="D99" s="118">
        <f t="shared" si="4"/>
        <v>16.414999999999999</v>
      </c>
      <c r="E99" s="210">
        <f t="shared" si="4"/>
        <v>36.68</v>
      </c>
      <c r="F99" s="118">
        <f t="shared" si="4"/>
        <v>93.679999999999993</v>
      </c>
      <c r="G99" s="210">
        <f t="shared" si="4"/>
        <v>745.56999999999994</v>
      </c>
    </row>
    <row r="100" spans="1:61" ht="13.5" customHeight="1" x14ac:dyDescent="0.3">
      <c r="A100" s="43"/>
      <c r="B100" s="119"/>
      <c r="C100" s="44"/>
      <c r="D100" s="44"/>
      <c r="E100" s="44"/>
      <c r="F100" s="44"/>
      <c r="G100" s="44"/>
    </row>
    <row r="101" spans="1:61" s="90" customFormat="1" ht="14.25" customHeight="1" x14ac:dyDescent="0.25">
      <c r="A101" s="45"/>
      <c r="B101" s="46" t="s">
        <v>33</v>
      </c>
      <c r="C101" s="48">
        <v>500</v>
      </c>
      <c r="D101" s="49" t="s">
        <v>34</v>
      </c>
      <c r="E101" s="49" t="s">
        <v>36</v>
      </c>
      <c r="F101" s="86" t="s">
        <v>38</v>
      </c>
      <c r="G101" s="89" t="s">
        <v>40</v>
      </c>
    </row>
    <row r="102" spans="1:61" s="2" customFormat="1" ht="25.5" customHeight="1" x14ac:dyDescent="0.3"/>
    <row r="103" spans="1:61" s="2" customFormat="1" ht="28.5" customHeight="1" x14ac:dyDescent="0.3">
      <c r="A103" s="5"/>
      <c r="B103" s="59"/>
      <c r="C103" s="59"/>
      <c r="D103" s="60"/>
      <c r="E103" s="8"/>
      <c r="F103" s="8"/>
      <c r="G103" s="8"/>
    </row>
    <row r="104" spans="1:61" s="2" customFormat="1" ht="26.25" customHeight="1" x14ac:dyDescent="0.3">
      <c r="A104" s="274" t="s">
        <v>212</v>
      </c>
      <c r="B104" s="61" t="s">
        <v>76</v>
      </c>
      <c r="C104" s="235">
        <v>60</v>
      </c>
      <c r="D104" s="235">
        <v>0.6</v>
      </c>
      <c r="E104" s="235">
        <v>3.64</v>
      </c>
      <c r="F104" s="235">
        <v>2.0699999999999998</v>
      </c>
      <c r="G104" s="235">
        <v>42.42</v>
      </c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  <c r="AW104" s="121"/>
      <c r="AX104" s="121"/>
      <c r="AY104" s="121"/>
      <c r="AZ104" s="121"/>
      <c r="BA104" s="121"/>
      <c r="BB104" s="121"/>
      <c r="BC104" s="121"/>
      <c r="BD104" s="121"/>
      <c r="BE104" s="121"/>
      <c r="BF104" s="121"/>
      <c r="BG104" s="121"/>
      <c r="BH104" s="121"/>
      <c r="BI104" s="121"/>
    </row>
    <row r="105" spans="1:61" s="2" customFormat="1" ht="15" customHeight="1" x14ac:dyDescent="0.3">
      <c r="A105" s="97" t="s">
        <v>135</v>
      </c>
      <c r="B105" s="98" t="s">
        <v>132</v>
      </c>
      <c r="C105" s="69">
        <v>250</v>
      </c>
      <c r="D105" s="122">
        <v>2.4</v>
      </c>
      <c r="E105" s="122">
        <v>6.3</v>
      </c>
      <c r="F105" s="122">
        <v>12.9</v>
      </c>
      <c r="G105" s="123">
        <v>118</v>
      </c>
      <c r="H105" s="124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</row>
    <row r="106" spans="1:61" s="2" customFormat="1" ht="29.25" customHeight="1" x14ac:dyDescent="0.3">
      <c r="A106" s="263" t="s">
        <v>98</v>
      </c>
      <c r="B106" s="98" t="s">
        <v>99</v>
      </c>
      <c r="C106" s="126">
        <v>200</v>
      </c>
      <c r="D106" s="123">
        <v>14.7</v>
      </c>
      <c r="E106" s="127">
        <v>22.7</v>
      </c>
      <c r="F106" s="127">
        <v>23.2</v>
      </c>
      <c r="G106" s="128">
        <v>350</v>
      </c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21"/>
      <c r="AV106" s="121"/>
      <c r="AW106" s="121"/>
      <c r="AX106" s="121"/>
      <c r="AY106" s="121"/>
      <c r="AZ106" s="121"/>
      <c r="BA106" s="121"/>
      <c r="BB106" s="121"/>
      <c r="BC106" s="121"/>
      <c r="BD106" s="121"/>
      <c r="BE106" s="121"/>
      <c r="BF106" s="121"/>
      <c r="BG106" s="121"/>
      <c r="BH106" s="121"/>
      <c r="BI106" s="121"/>
    </row>
    <row r="107" spans="1:61" s="16" customFormat="1" ht="18.75" customHeight="1" x14ac:dyDescent="0.3">
      <c r="A107" s="72" t="s">
        <v>136</v>
      </c>
      <c r="B107" s="73" t="s">
        <v>133</v>
      </c>
      <c r="C107" s="105">
        <v>200</v>
      </c>
      <c r="D107" s="106">
        <v>0.6</v>
      </c>
      <c r="E107" s="72">
        <v>0.2</v>
      </c>
      <c r="F107" s="105">
        <v>15.2</v>
      </c>
      <c r="G107" s="129">
        <v>65.3</v>
      </c>
    </row>
    <row r="108" spans="1:61" s="2" customFormat="1" ht="15" customHeight="1" x14ac:dyDescent="0.3">
      <c r="A108" s="72" t="s">
        <v>29</v>
      </c>
      <c r="B108" s="73" t="s">
        <v>30</v>
      </c>
      <c r="C108" s="72">
        <v>90</v>
      </c>
      <c r="D108" s="72">
        <v>7.11</v>
      </c>
      <c r="E108" s="72">
        <v>0.9</v>
      </c>
      <c r="F108" s="72">
        <v>43.47</v>
      </c>
      <c r="G108" s="72">
        <v>210.42</v>
      </c>
    </row>
    <row r="109" spans="1:61" s="2" customFormat="1" ht="18" customHeight="1" x14ac:dyDescent="0.3">
      <c r="A109" s="78" t="s">
        <v>123</v>
      </c>
      <c r="B109" s="39" t="s">
        <v>134</v>
      </c>
      <c r="C109" s="77">
        <v>20</v>
      </c>
      <c r="D109" s="69">
        <v>0.66</v>
      </c>
      <c r="E109" s="69">
        <v>2.93</v>
      </c>
      <c r="F109" s="69">
        <v>28.66</v>
      </c>
      <c r="G109" s="69">
        <v>143.65</v>
      </c>
    </row>
    <row r="110" spans="1:61" x14ac:dyDescent="0.3">
      <c r="A110" s="69"/>
      <c r="B110" s="39" t="s">
        <v>32</v>
      </c>
      <c r="C110" s="208">
        <f t="shared" ref="C110:G110" si="5">SUM(C104:C109)</f>
        <v>820</v>
      </c>
      <c r="D110" s="130">
        <f t="shared" si="5"/>
        <v>26.07</v>
      </c>
      <c r="E110" s="130">
        <f t="shared" si="5"/>
        <v>36.67</v>
      </c>
      <c r="F110" s="131">
        <f t="shared" si="5"/>
        <v>125.5</v>
      </c>
      <c r="G110" s="131">
        <f t="shared" si="5"/>
        <v>929.79</v>
      </c>
    </row>
    <row r="111" spans="1:61" s="52" customFormat="1" ht="12" x14ac:dyDescent="0.25">
      <c r="A111" s="132"/>
      <c r="B111" s="46" t="s">
        <v>47</v>
      </c>
      <c r="C111" s="84">
        <v>700</v>
      </c>
      <c r="D111" s="85" t="s">
        <v>48</v>
      </c>
      <c r="E111" s="87" t="s">
        <v>50</v>
      </c>
      <c r="F111" s="87" t="s">
        <v>52</v>
      </c>
      <c r="G111" s="88" t="s">
        <v>54</v>
      </c>
    </row>
    <row r="112" spans="1:61" x14ac:dyDescent="0.3">
      <c r="A112" s="5"/>
      <c r="B112" s="59"/>
      <c r="C112" s="5"/>
      <c r="D112" s="6"/>
      <c r="E112" s="6"/>
      <c r="F112" s="6"/>
      <c r="G112" s="133"/>
    </row>
    <row r="113" spans="1:7" x14ac:dyDescent="0.3">
      <c r="A113" s="5"/>
      <c r="B113" s="59"/>
      <c r="C113" s="5"/>
      <c r="D113" s="6"/>
      <c r="E113" s="6"/>
      <c r="F113" s="6"/>
      <c r="G113" s="133"/>
    </row>
    <row r="114" spans="1:7" x14ac:dyDescent="0.3">
      <c r="A114" s="5"/>
      <c r="B114" s="59"/>
      <c r="C114" s="5"/>
      <c r="D114" s="6"/>
      <c r="E114" s="6"/>
      <c r="F114" s="6"/>
      <c r="G114" s="133"/>
    </row>
    <row r="115" spans="1:7" x14ac:dyDescent="0.3">
      <c r="A115" s="5"/>
      <c r="B115" s="59"/>
      <c r="C115" s="117"/>
      <c r="D115" s="57"/>
      <c r="E115" s="57"/>
      <c r="F115" s="57"/>
      <c r="G115" s="57"/>
    </row>
    <row r="116" spans="1:7" x14ac:dyDescent="0.3">
      <c r="B116" s="2" t="s">
        <v>0</v>
      </c>
      <c r="C116" s="5"/>
      <c r="D116" s="6"/>
      <c r="E116" s="6"/>
      <c r="F116" s="269" t="s">
        <v>1</v>
      </c>
      <c r="G116" s="269"/>
    </row>
    <row r="117" spans="1:7" x14ac:dyDescent="0.3">
      <c r="B117" s="2" t="s">
        <v>2</v>
      </c>
      <c r="C117" s="5"/>
      <c r="D117" s="6"/>
      <c r="E117" s="269"/>
      <c r="F117" s="269" t="s">
        <v>239</v>
      </c>
      <c r="G117" s="270"/>
    </row>
    <row r="118" spans="1:7" s="93" customFormat="1" ht="18" customHeight="1" x14ac:dyDescent="0.3">
      <c r="A118" s="229"/>
      <c r="B118" s="7" t="s">
        <v>4</v>
      </c>
      <c r="C118" s="5"/>
      <c r="D118" s="6"/>
      <c r="E118" s="6"/>
      <c r="F118" s="269" t="s">
        <v>5</v>
      </c>
      <c r="G118" s="269"/>
    </row>
    <row r="119" spans="1:7" x14ac:dyDescent="0.3">
      <c r="A119" s="5"/>
      <c r="B119" s="59"/>
      <c r="C119" s="117"/>
      <c r="D119" s="57"/>
      <c r="E119" s="57"/>
      <c r="F119" s="57"/>
      <c r="G119" s="57"/>
    </row>
    <row r="120" spans="1:7" ht="15" customHeight="1" x14ac:dyDescent="0.25">
      <c r="A120" s="291" t="s">
        <v>235</v>
      </c>
      <c r="B120" s="291"/>
      <c r="C120" s="291"/>
      <c r="D120" s="291"/>
      <c r="E120" s="291"/>
      <c r="F120" s="291"/>
      <c r="G120" s="291"/>
    </row>
    <row r="121" spans="1:7" ht="14.25" customHeight="1" x14ac:dyDescent="0.3">
      <c r="A121" s="5"/>
      <c r="B121" s="59"/>
      <c r="C121" s="117"/>
      <c r="D121" s="57"/>
      <c r="E121" s="57"/>
      <c r="F121" s="57"/>
      <c r="G121" s="57"/>
    </row>
    <row r="122" spans="1:7" ht="15" customHeight="1" x14ac:dyDescent="0.3">
      <c r="A122" s="17" t="s">
        <v>12</v>
      </c>
      <c r="B122" s="94" t="s">
        <v>13</v>
      </c>
      <c r="C122" s="305" t="s">
        <v>15</v>
      </c>
      <c r="D122" s="292" t="s">
        <v>16</v>
      </c>
      <c r="E122" s="293"/>
      <c r="F122" s="293"/>
      <c r="G122" s="225" t="s">
        <v>17</v>
      </c>
    </row>
    <row r="123" spans="1:7" ht="20.25" customHeight="1" x14ac:dyDescent="0.3">
      <c r="A123" s="19" t="s">
        <v>18</v>
      </c>
      <c r="B123" s="95"/>
      <c r="C123" s="306"/>
      <c r="D123" s="225" t="s">
        <v>19</v>
      </c>
      <c r="E123" s="225" t="s">
        <v>20</v>
      </c>
      <c r="F123" s="226" t="s">
        <v>21</v>
      </c>
      <c r="G123" s="226" t="s">
        <v>22</v>
      </c>
    </row>
    <row r="124" spans="1:7" ht="21" customHeight="1" x14ac:dyDescent="0.3">
      <c r="A124" s="21">
        <v>1</v>
      </c>
      <c r="B124" s="233">
        <v>2</v>
      </c>
      <c r="C124" s="235" t="s">
        <v>23</v>
      </c>
      <c r="D124" s="235" t="s">
        <v>23</v>
      </c>
      <c r="E124" s="235" t="s">
        <v>23</v>
      </c>
      <c r="F124" s="235" t="s">
        <v>23</v>
      </c>
      <c r="G124" s="235" t="s">
        <v>23</v>
      </c>
    </row>
    <row r="125" spans="1:7" ht="11.25" customHeight="1" x14ac:dyDescent="0.3">
      <c r="A125" s="5"/>
      <c r="B125" s="7" t="s">
        <v>70</v>
      </c>
      <c r="C125" s="5"/>
      <c r="D125" s="5"/>
      <c r="E125" s="5"/>
      <c r="F125" s="5"/>
      <c r="G125" s="5"/>
    </row>
    <row r="126" spans="1:7" ht="24" customHeight="1" x14ac:dyDescent="0.3">
      <c r="C126" s="2"/>
      <c r="D126" s="285" t="s">
        <v>26</v>
      </c>
      <c r="E126" s="285"/>
      <c r="F126" s="227"/>
      <c r="G126" s="5"/>
    </row>
    <row r="127" spans="1:7" x14ac:dyDescent="0.3">
      <c r="A127" s="224"/>
      <c r="B127" s="224"/>
      <c r="C127" s="224"/>
      <c r="D127" s="224"/>
      <c r="E127" s="227"/>
      <c r="F127" s="5"/>
      <c r="G127" s="5"/>
    </row>
    <row r="128" spans="1:7" ht="28.8" x14ac:dyDescent="0.3">
      <c r="A128" s="37" t="s">
        <v>139</v>
      </c>
      <c r="B128" s="134" t="s">
        <v>137</v>
      </c>
      <c r="C128" s="37">
        <v>100</v>
      </c>
      <c r="D128" s="37">
        <v>6.3</v>
      </c>
      <c r="E128" s="37">
        <v>14.7</v>
      </c>
      <c r="F128" s="37">
        <v>10.6</v>
      </c>
      <c r="G128" s="37">
        <v>203</v>
      </c>
    </row>
    <row r="129" spans="1:7" x14ac:dyDescent="0.3">
      <c r="A129" s="33" t="s">
        <v>95</v>
      </c>
      <c r="B129" s="34" t="s">
        <v>85</v>
      </c>
      <c r="C129" s="235">
        <v>180</v>
      </c>
      <c r="D129" s="36">
        <v>6.48</v>
      </c>
      <c r="E129" s="36">
        <v>5.88</v>
      </c>
      <c r="F129" s="36">
        <v>39.36</v>
      </c>
      <c r="G129" s="36">
        <v>183.25</v>
      </c>
    </row>
    <row r="130" spans="1:7" x14ac:dyDescent="0.3">
      <c r="A130" s="33" t="s">
        <v>45</v>
      </c>
      <c r="B130" s="34" t="s">
        <v>138</v>
      </c>
      <c r="C130" s="235">
        <v>200</v>
      </c>
      <c r="D130" s="69">
        <v>0.2</v>
      </c>
      <c r="E130" s="69">
        <v>0</v>
      </c>
      <c r="F130" s="69">
        <v>9.1999999999999993</v>
      </c>
      <c r="G130" s="69">
        <v>62</v>
      </c>
    </row>
    <row r="131" spans="1:7" x14ac:dyDescent="0.3">
      <c r="A131" s="37" t="s">
        <v>29</v>
      </c>
      <c r="B131" s="38" t="s">
        <v>30</v>
      </c>
      <c r="C131" s="37">
        <v>50</v>
      </c>
      <c r="D131" s="37">
        <v>3.95</v>
      </c>
      <c r="E131" s="37">
        <v>0.5</v>
      </c>
      <c r="F131" s="37">
        <v>24.15</v>
      </c>
      <c r="G131" s="37">
        <v>116.9</v>
      </c>
    </row>
    <row r="132" spans="1:7" s="52" customFormat="1" x14ac:dyDescent="0.3">
      <c r="A132" s="235"/>
      <c r="B132" s="39" t="s">
        <v>32</v>
      </c>
      <c r="C132" s="211">
        <f>SUM(C128:C131)</f>
        <v>530</v>
      </c>
      <c r="D132" s="41">
        <f t="shared" ref="D132:F132" si="6">SUM(D128:D131)</f>
        <v>16.93</v>
      </c>
      <c r="E132" s="208">
        <f t="shared" si="6"/>
        <v>21.08</v>
      </c>
      <c r="F132" s="41">
        <f t="shared" si="6"/>
        <v>83.31</v>
      </c>
      <c r="G132" s="41">
        <f>SUM(G128:G131)</f>
        <v>565.15</v>
      </c>
    </row>
    <row r="133" spans="1:7" x14ac:dyDescent="0.3">
      <c r="A133" s="43"/>
      <c r="B133" s="119"/>
      <c r="C133" s="44"/>
      <c r="D133" s="44"/>
      <c r="E133" s="44"/>
      <c r="F133" s="44"/>
      <c r="G133" s="44"/>
    </row>
    <row r="134" spans="1:7" s="90" customFormat="1" ht="12" x14ac:dyDescent="0.25">
      <c r="A134" s="45"/>
      <c r="B134" s="46" t="s">
        <v>33</v>
      </c>
      <c r="C134" s="48">
        <v>500</v>
      </c>
      <c r="D134" s="136" t="s">
        <v>34</v>
      </c>
      <c r="E134" s="49" t="s">
        <v>36</v>
      </c>
      <c r="F134" s="86" t="s">
        <v>38</v>
      </c>
      <c r="G134" s="89" t="s">
        <v>40</v>
      </c>
    </row>
    <row r="135" spans="1:7" s="2" customFormat="1" x14ac:dyDescent="0.3">
      <c r="A135" s="5"/>
      <c r="B135" s="91"/>
      <c r="C135" s="5"/>
      <c r="D135" s="57"/>
      <c r="E135" s="57"/>
      <c r="F135" s="57"/>
      <c r="G135" s="57"/>
    </row>
    <row r="136" spans="1:7" s="2" customFormat="1" ht="16.5" customHeight="1" x14ac:dyDescent="0.3">
      <c r="A136" s="5"/>
      <c r="B136" s="59"/>
      <c r="C136" s="59"/>
      <c r="D136" s="60"/>
      <c r="E136" s="8"/>
      <c r="F136" s="8"/>
      <c r="G136" s="8"/>
    </row>
    <row r="137" spans="1:7" s="2" customFormat="1" x14ac:dyDescent="0.3">
      <c r="A137" s="274" t="s">
        <v>214</v>
      </c>
      <c r="B137" s="138" t="s">
        <v>117</v>
      </c>
      <c r="C137" s="137">
        <v>60</v>
      </c>
      <c r="D137" s="137">
        <v>0.48</v>
      </c>
      <c r="E137" s="137">
        <v>0.12</v>
      </c>
      <c r="F137" s="137">
        <v>1.5</v>
      </c>
      <c r="G137" s="137">
        <v>8.52</v>
      </c>
    </row>
    <row r="138" spans="1:7" s="2" customFormat="1" x14ac:dyDescent="0.3">
      <c r="A138" s="97" t="s">
        <v>91</v>
      </c>
      <c r="B138" s="98" t="s">
        <v>92</v>
      </c>
      <c r="C138" s="141">
        <v>250</v>
      </c>
      <c r="D138" s="141">
        <v>4.91</v>
      </c>
      <c r="E138" s="141">
        <v>5.78</v>
      </c>
      <c r="F138" s="141">
        <v>11.63</v>
      </c>
      <c r="G138" s="141">
        <v>118.23</v>
      </c>
    </row>
    <row r="139" spans="1:7" s="2" customFormat="1" x14ac:dyDescent="0.3">
      <c r="A139" s="275" t="s">
        <v>225</v>
      </c>
      <c r="B139" s="109" t="s">
        <v>44</v>
      </c>
      <c r="C139" s="142">
        <v>200</v>
      </c>
      <c r="D139" s="96">
        <v>19.04</v>
      </c>
      <c r="E139" s="96">
        <v>19.440000000000001</v>
      </c>
      <c r="F139" s="96">
        <v>41.67</v>
      </c>
      <c r="G139" s="96">
        <v>245.97</v>
      </c>
    </row>
    <row r="140" spans="1:7" s="2" customFormat="1" x14ac:dyDescent="0.3">
      <c r="A140" s="72" t="s">
        <v>184</v>
      </c>
      <c r="B140" s="76" t="s">
        <v>69</v>
      </c>
      <c r="C140" s="81">
        <v>200</v>
      </c>
      <c r="D140" s="72">
        <v>0.1</v>
      </c>
      <c r="E140" s="72">
        <v>0.1</v>
      </c>
      <c r="F140" s="72">
        <v>12.8</v>
      </c>
      <c r="G140" s="72">
        <v>52</v>
      </c>
    </row>
    <row r="141" spans="1:7" s="2" customFormat="1" ht="20.25" customHeight="1" x14ac:dyDescent="0.3">
      <c r="A141" s="78" t="s">
        <v>62</v>
      </c>
      <c r="B141" s="39" t="s">
        <v>140</v>
      </c>
      <c r="C141" s="77">
        <v>40</v>
      </c>
      <c r="D141" s="69">
        <v>1.06</v>
      </c>
      <c r="E141" s="69">
        <v>1.33</v>
      </c>
      <c r="F141" s="69">
        <v>30.93</v>
      </c>
      <c r="G141" s="69">
        <v>119.7</v>
      </c>
    </row>
    <row r="142" spans="1:7" s="2" customFormat="1" x14ac:dyDescent="0.3">
      <c r="A142" s="78" t="s">
        <v>29</v>
      </c>
      <c r="B142" s="39" t="s">
        <v>30</v>
      </c>
      <c r="C142" s="143">
        <v>100</v>
      </c>
      <c r="D142" s="69">
        <v>7.9</v>
      </c>
      <c r="E142" s="69">
        <v>1</v>
      </c>
      <c r="F142" s="69">
        <v>48.3</v>
      </c>
      <c r="G142" s="69">
        <v>233.8</v>
      </c>
    </row>
    <row r="143" spans="1:7" s="2" customFormat="1" x14ac:dyDescent="0.3">
      <c r="A143" s="235"/>
      <c r="B143" s="79" t="s">
        <v>32</v>
      </c>
      <c r="C143" s="41">
        <f>C142+C141+C140+C139+210</f>
        <v>750</v>
      </c>
      <c r="D143" s="211">
        <f t="shared" ref="D143:G143" si="7">SUM(D137:D142)</f>
        <v>33.49</v>
      </c>
      <c r="E143" s="208">
        <f t="shared" si="7"/>
        <v>27.770000000000003</v>
      </c>
      <c r="F143" s="208">
        <f t="shared" si="7"/>
        <v>146.82999999999998</v>
      </c>
      <c r="G143" s="208">
        <f t="shared" si="7"/>
        <v>778.22</v>
      </c>
    </row>
    <row r="144" spans="1:7" s="52" customFormat="1" ht="19.5" customHeight="1" x14ac:dyDescent="0.25">
      <c r="A144" s="45"/>
      <c r="B144" s="46" t="s">
        <v>47</v>
      </c>
      <c r="C144" s="84">
        <v>700</v>
      </c>
      <c r="D144" s="85" t="s">
        <v>48</v>
      </c>
      <c r="E144" s="87" t="s">
        <v>50</v>
      </c>
      <c r="F144" s="87" t="s">
        <v>52</v>
      </c>
      <c r="G144" s="88" t="s">
        <v>54</v>
      </c>
    </row>
    <row r="145" spans="1:7" ht="19.5" customHeight="1" x14ac:dyDescent="0.3">
      <c r="A145" s="5"/>
      <c r="B145" s="144"/>
      <c r="C145" s="144"/>
      <c r="D145" s="8"/>
      <c r="E145" s="8"/>
      <c r="F145" s="8"/>
      <c r="G145" s="8"/>
    </row>
    <row r="146" spans="1:7" ht="19.5" customHeight="1" x14ac:dyDescent="0.3">
      <c r="A146" s="5"/>
      <c r="B146" s="59"/>
      <c r="C146" s="117"/>
      <c r="D146" s="6"/>
      <c r="E146" s="6"/>
      <c r="F146" s="6"/>
      <c r="G146" s="133"/>
    </row>
    <row r="147" spans="1:7" ht="19.5" customHeight="1" x14ac:dyDescent="0.3">
      <c r="A147" s="5"/>
      <c r="B147" s="59"/>
      <c r="C147" s="117"/>
      <c r="D147" s="6"/>
      <c r="E147" s="6"/>
      <c r="F147" s="6"/>
      <c r="G147" s="133"/>
    </row>
    <row r="148" spans="1:7" ht="19.5" customHeight="1" x14ac:dyDescent="0.3">
      <c r="A148" s="5"/>
      <c r="B148" s="59"/>
      <c r="C148" s="117"/>
      <c r="D148" s="6"/>
      <c r="E148" s="6"/>
      <c r="F148" s="6"/>
      <c r="G148" s="133"/>
    </row>
    <row r="149" spans="1:7" ht="19.5" customHeight="1" x14ac:dyDescent="0.3">
      <c r="A149" s="5"/>
      <c r="B149" s="59"/>
      <c r="C149" s="117"/>
      <c r="D149" s="6"/>
      <c r="E149" s="6"/>
      <c r="F149" s="6"/>
      <c r="G149" s="133"/>
    </row>
    <row r="150" spans="1:7" ht="19.5" customHeight="1" x14ac:dyDescent="0.3">
      <c r="A150" s="5"/>
      <c r="B150" s="59"/>
      <c r="C150" s="117"/>
      <c r="D150" s="6"/>
      <c r="E150" s="6"/>
      <c r="F150" s="6"/>
      <c r="G150" s="133"/>
    </row>
    <row r="151" spans="1:7" ht="19.5" customHeight="1" x14ac:dyDescent="0.3">
      <c r="A151" s="5"/>
      <c r="B151" s="59"/>
      <c r="C151" s="117"/>
      <c r="D151" s="6"/>
      <c r="E151" s="6"/>
      <c r="F151" s="6"/>
      <c r="G151" s="133"/>
    </row>
    <row r="152" spans="1:7" x14ac:dyDescent="0.3">
      <c r="A152" s="5"/>
      <c r="B152" s="59"/>
      <c r="C152" s="117"/>
      <c r="D152" s="6"/>
      <c r="E152" s="6"/>
      <c r="F152" s="6"/>
      <c r="G152" s="133"/>
    </row>
    <row r="153" spans="1:7" x14ac:dyDescent="0.3">
      <c r="A153" s="5"/>
      <c r="B153" s="59"/>
      <c r="C153" s="117"/>
      <c r="D153" s="6"/>
      <c r="E153" s="6"/>
      <c r="F153" s="6"/>
      <c r="G153" s="133"/>
    </row>
    <row r="154" spans="1:7" x14ac:dyDescent="0.3">
      <c r="B154" s="2" t="s">
        <v>0</v>
      </c>
      <c r="C154" s="5"/>
      <c r="D154" s="6"/>
      <c r="E154" s="6"/>
      <c r="F154" s="269" t="s">
        <v>1</v>
      </c>
      <c r="G154" s="269"/>
    </row>
    <row r="155" spans="1:7" x14ac:dyDescent="0.3">
      <c r="B155" s="2" t="s">
        <v>2</v>
      </c>
      <c r="C155" s="5"/>
      <c r="D155" s="6"/>
      <c r="E155" s="269"/>
      <c r="F155" s="269" t="s">
        <v>239</v>
      </c>
      <c r="G155" s="270"/>
    </row>
    <row r="156" spans="1:7" s="93" customFormat="1" ht="22.5" customHeight="1" x14ac:dyDescent="0.3">
      <c r="A156" s="229"/>
      <c r="B156" s="7" t="s">
        <v>4</v>
      </c>
      <c r="C156" s="5"/>
      <c r="D156" s="6"/>
      <c r="E156" s="6"/>
      <c r="F156" s="269" t="s">
        <v>5</v>
      </c>
      <c r="G156" s="269"/>
    </row>
    <row r="157" spans="1:7" ht="15.75" customHeight="1" x14ac:dyDescent="0.3">
      <c r="C157" s="2"/>
      <c r="D157" s="2"/>
      <c r="E157" s="2"/>
      <c r="F157" s="2"/>
      <c r="G157" s="2"/>
    </row>
    <row r="158" spans="1:7" ht="15" customHeight="1" x14ac:dyDescent="0.25">
      <c r="A158" s="291" t="s">
        <v>235</v>
      </c>
      <c r="B158" s="291"/>
      <c r="C158" s="291"/>
      <c r="D158" s="291"/>
      <c r="E158" s="291"/>
      <c r="F158" s="291"/>
      <c r="G158" s="291"/>
    </row>
    <row r="159" spans="1:7" x14ac:dyDescent="0.3">
      <c r="A159" s="5"/>
      <c r="B159" s="59"/>
      <c r="C159" s="117"/>
      <c r="D159" s="6"/>
      <c r="E159" s="6"/>
      <c r="F159" s="6"/>
      <c r="G159" s="6"/>
    </row>
    <row r="160" spans="1:7" x14ac:dyDescent="0.3">
      <c r="A160" s="17" t="s">
        <v>12</v>
      </c>
      <c r="B160" s="231" t="s">
        <v>13</v>
      </c>
      <c r="C160" s="305" t="s">
        <v>15</v>
      </c>
      <c r="D160" s="292" t="s">
        <v>16</v>
      </c>
      <c r="E160" s="293"/>
      <c r="F160" s="293"/>
      <c r="G160" s="225" t="s">
        <v>17</v>
      </c>
    </row>
    <row r="161" spans="1:7" x14ac:dyDescent="0.3">
      <c r="A161" s="19" t="s">
        <v>18</v>
      </c>
      <c r="B161" s="20"/>
      <c r="C161" s="306"/>
      <c r="D161" s="225" t="s">
        <v>19</v>
      </c>
      <c r="E161" s="225" t="s">
        <v>20</v>
      </c>
      <c r="F161" s="226" t="s">
        <v>21</v>
      </c>
      <c r="G161" s="226" t="s">
        <v>22</v>
      </c>
    </row>
    <row r="162" spans="1:7" ht="15" customHeight="1" x14ac:dyDescent="0.3">
      <c r="A162" s="21">
        <v>1</v>
      </c>
      <c r="B162" s="233">
        <v>2</v>
      </c>
      <c r="C162" s="235" t="s">
        <v>23</v>
      </c>
      <c r="D162" s="235" t="s">
        <v>23</v>
      </c>
      <c r="E162" s="235" t="s">
        <v>23</v>
      </c>
      <c r="F162" s="235" t="s">
        <v>23</v>
      </c>
      <c r="G162" s="235" t="s">
        <v>23</v>
      </c>
    </row>
    <row r="163" spans="1:7" ht="37.5" customHeight="1" x14ac:dyDescent="0.3">
      <c r="A163" s="5"/>
      <c r="B163" s="7" t="s">
        <v>81</v>
      </c>
      <c r="C163" s="5"/>
      <c r="D163" s="5"/>
      <c r="E163" s="5"/>
      <c r="F163" s="5"/>
      <c r="G163" s="5"/>
    </row>
    <row r="164" spans="1:7" x14ac:dyDescent="0.3">
      <c r="C164" s="2"/>
      <c r="D164" s="285" t="s">
        <v>26</v>
      </c>
      <c r="E164" s="285"/>
      <c r="F164" s="227"/>
      <c r="G164" s="5"/>
    </row>
    <row r="165" spans="1:7" ht="28.8" x14ac:dyDescent="0.3">
      <c r="A165" s="145" t="s">
        <v>226</v>
      </c>
      <c r="B165" s="134" t="s">
        <v>141</v>
      </c>
      <c r="C165" s="235">
        <v>150</v>
      </c>
      <c r="D165" s="146">
        <v>3.44</v>
      </c>
      <c r="E165" s="146">
        <v>4.5999999999999996</v>
      </c>
      <c r="F165" s="146">
        <v>22.52</v>
      </c>
      <c r="G165" s="146">
        <v>141.1</v>
      </c>
    </row>
    <row r="166" spans="1:7" x14ac:dyDescent="0.3">
      <c r="A166" s="33" t="s">
        <v>145</v>
      </c>
      <c r="B166" s="39" t="s">
        <v>142</v>
      </c>
      <c r="C166" s="235">
        <v>70</v>
      </c>
      <c r="D166" s="146">
        <v>4.92</v>
      </c>
      <c r="E166" s="146">
        <v>4.87</v>
      </c>
      <c r="F166" s="146">
        <v>30.23</v>
      </c>
      <c r="G166" s="146">
        <v>184.4</v>
      </c>
    </row>
    <row r="167" spans="1:7" x14ac:dyDescent="0.3">
      <c r="A167" s="33" t="s">
        <v>71</v>
      </c>
      <c r="B167" s="34" t="s">
        <v>143</v>
      </c>
      <c r="C167" s="77">
        <v>100</v>
      </c>
      <c r="D167" s="69">
        <v>1</v>
      </c>
      <c r="E167" s="69">
        <v>0.6</v>
      </c>
      <c r="F167" s="69">
        <v>10.7</v>
      </c>
      <c r="G167" s="69">
        <v>48</v>
      </c>
    </row>
    <row r="168" spans="1:7" x14ac:dyDescent="0.3">
      <c r="A168" s="33" t="s">
        <v>31</v>
      </c>
      <c r="B168" s="34" t="s">
        <v>144</v>
      </c>
      <c r="C168" s="77">
        <v>200</v>
      </c>
      <c r="D168" s="69">
        <v>1.8</v>
      </c>
      <c r="E168" s="69">
        <v>1.4</v>
      </c>
      <c r="F168" s="69">
        <v>16.5</v>
      </c>
      <c r="G168" s="69">
        <v>87</v>
      </c>
    </row>
    <row r="169" spans="1:7" x14ac:dyDescent="0.3">
      <c r="A169" s="37" t="s">
        <v>29</v>
      </c>
      <c r="B169" s="38" t="s">
        <v>30</v>
      </c>
      <c r="C169" s="37">
        <v>50</v>
      </c>
      <c r="D169" s="37">
        <v>3.95</v>
      </c>
      <c r="E169" s="37">
        <v>0.5</v>
      </c>
      <c r="F169" s="37">
        <v>24.15</v>
      </c>
      <c r="G169" s="37">
        <v>116.9</v>
      </c>
    </row>
    <row r="170" spans="1:7" s="52" customFormat="1" x14ac:dyDescent="0.3">
      <c r="A170" s="235"/>
      <c r="B170" s="39" t="s">
        <v>32</v>
      </c>
      <c r="C170" s="118">
        <f>SUM(C165:C169)</f>
        <v>570</v>
      </c>
      <c r="D170" s="118">
        <f t="shared" ref="D170:G170" si="8">SUM(D165:D169)</f>
        <v>15.11</v>
      </c>
      <c r="E170" s="118">
        <f t="shared" si="8"/>
        <v>11.969999999999999</v>
      </c>
      <c r="F170" s="118">
        <f t="shared" si="8"/>
        <v>104.1</v>
      </c>
      <c r="G170" s="118">
        <f t="shared" si="8"/>
        <v>577.4</v>
      </c>
    </row>
    <row r="171" spans="1:7" s="2" customFormat="1" x14ac:dyDescent="0.3">
      <c r="A171" s="43"/>
      <c r="B171" s="119"/>
      <c r="C171" s="44"/>
      <c r="D171" s="44"/>
      <c r="E171" s="44"/>
      <c r="F171" s="44"/>
      <c r="G171" s="44"/>
    </row>
    <row r="172" spans="1:7" s="90" customFormat="1" ht="12" x14ac:dyDescent="0.25">
      <c r="A172" s="45"/>
      <c r="B172" s="46" t="s">
        <v>33</v>
      </c>
      <c r="C172" s="48">
        <v>500</v>
      </c>
      <c r="D172" s="49" t="s">
        <v>34</v>
      </c>
      <c r="E172" s="49" t="s">
        <v>36</v>
      </c>
      <c r="F172" s="86" t="s">
        <v>38</v>
      </c>
      <c r="G172" s="89" t="s">
        <v>40</v>
      </c>
    </row>
    <row r="173" spans="1:7" s="2" customFormat="1" ht="20.25" customHeight="1" x14ac:dyDescent="0.3">
      <c r="A173" s="5"/>
      <c r="B173" s="59"/>
      <c r="C173" s="59"/>
      <c r="D173" s="60"/>
      <c r="E173" s="8"/>
      <c r="F173" s="8"/>
      <c r="G173" s="8"/>
    </row>
    <row r="174" spans="1:7" s="2" customFormat="1" ht="21" customHeight="1" x14ac:dyDescent="0.3">
      <c r="A174" s="235" t="s">
        <v>215</v>
      </c>
      <c r="B174" s="109" t="s">
        <v>125</v>
      </c>
      <c r="C174" s="235">
        <v>60</v>
      </c>
      <c r="D174" s="235">
        <v>0.7</v>
      </c>
      <c r="E174" s="235">
        <v>0.1</v>
      </c>
      <c r="F174" s="235">
        <v>2.2999999999999998</v>
      </c>
      <c r="G174" s="235">
        <v>12.8</v>
      </c>
    </row>
    <row r="175" spans="1:7" s="2" customFormat="1" ht="21" customHeight="1" x14ac:dyDescent="0.3">
      <c r="A175" s="69" t="s">
        <v>218</v>
      </c>
      <c r="B175" s="147" t="s">
        <v>146</v>
      </c>
      <c r="C175" s="69">
        <v>250</v>
      </c>
      <c r="D175" s="69">
        <v>4.76</v>
      </c>
      <c r="E175" s="69">
        <v>3.28</v>
      </c>
      <c r="F175" s="69">
        <v>13.75</v>
      </c>
      <c r="G175" s="69">
        <v>113.7</v>
      </c>
    </row>
    <row r="176" spans="1:7" s="2" customFormat="1" ht="28.5" customHeight="1" x14ac:dyDescent="0.3">
      <c r="A176" s="145" t="s">
        <v>216</v>
      </c>
      <c r="B176" s="148" t="s">
        <v>147</v>
      </c>
      <c r="C176" s="28">
        <v>200</v>
      </c>
      <c r="D176" s="29">
        <v>13.4</v>
      </c>
      <c r="E176" s="29">
        <v>40.799999999999997</v>
      </c>
      <c r="F176" s="29">
        <v>27.1</v>
      </c>
      <c r="G176" s="29">
        <v>535</v>
      </c>
    </row>
    <row r="177" spans="1:7" s="2" customFormat="1" x14ac:dyDescent="0.3">
      <c r="A177" s="72" t="s">
        <v>150</v>
      </c>
      <c r="B177" s="73" t="s">
        <v>148</v>
      </c>
      <c r="C177" s="105">
        <v>200</v>
      </c>
      <c r="D177" s="106">
        <v>1</v>
      </c>
      <c r="E177" s="72">
        <v>0</v>
      </c>
      <c r="F177" s="105">
        <v>20.2</v>
      </c>
      <c r="G177" s="129">
        <v>84.8</v>
      </c>
    </row>
    <row r="178" spans="1:7" s="2" customFormat="1" x14ac:dyDescent="0.3">
      <c r="A178" s="69" t="s">
        <v>29</v>
      </c>
      <c r="B178" s="39" t="s">
        <v>30</v>
      </c>
      <c r="C178" s="69">
        <v>90</v>
      </c>
      <c r="D178" s="69">
        <v>7.11</v>
      </c>
      <c r="E178" s="69">
        <v>0.9</v>
      </c>
      <c r="F178" s="69">
        <v>43.47</v>
      </c>
      <c r="G178" s="69">
        <v>210.42</v>
      </c>
    </row>
    <row r="179" spans="1:7" s="2" customFormat="1" ht="21.75" customHeight="1" x14ac:dyDescent="0.3">
      <c r="A179" s="78" t="s">
        <v>123</v>
      </c>
      <c r="B179" s="39" t="s">
        <v>149</v>
      </c>
      <c r="C179" s="77">
        <v>30</v>
      </c>
      <c r="D179" s="69">
        <v>1.8</v>
      </c>
      <c r="E179" s="69">
        <v>1.3</v>
      </c>
      <c r="F179" s="69">
        <v>16</v>
      </c>
      <c r="G179" s="69">
        <v>109</v>
      </c>
    </row>
    <row r="180" spans="1:7" ht="18" customHeight="1" x14ac:dyDescent="0.3">
      <c r="A180" s="69"/>
      <c r="B180" s="39" t="s">
        <v>32</v>
      </c>
      <c r="C180" s="208">
        <f t="shared" ref="C180:G180" si="9">SUM(C174:C179)</f>
        <v>830</v>
      </c>
      <c r="D180" s="212">
        <f t="shared" si="9"/>
        <v>28.77</v>
      </c>
      <c r="E180" s="149">
        <f t="shared" si="9"/>
        <v>46.379999999999995</v>
      </c>
      <c r="F180" s="212">
        <f t="shared" si="9"/>
        <v>122.82000000000001</v>
      </c>
      <c r="G180" s="131">
        <f t="shared" si="9"/>
        <v>1065.7199999999998</v>
      </c>
    </row>
    <row r="181" spans="1:7" s="52" customFormat="1" ht="18" customHeight="1" x14ac:dyDescent="0.25">
      <c r="A181" s="45"/>
      <c r="B181" s="46" t="s">
        <v>47</v>
      </c>
      <c r="C181" s="84">
        <v>700</v>
      </c>
      <c r="D181" s="85" t="s">
        <v>48</v>
      </c>
      <c r="E181" s="87" t="s">
        <v>50</v>
      </c>
      <c r="F181" s="87" t="s">
        <v>52</v>
      </c>
      <c r="G181" s="88" t="s">
        <v>54</v>
      </c>
    </row>
    <row r="182" spans="1:7" ht="18" customHeight="1" x14ac:dyDescent="0.3">
      <c r="A182" s="5"/>
      <c r="B182" s="91"/>
      <c r="C182" s="5"/>
      <c r="D182" s="57"/>
      <c r="E182" s="57"/>
      <c r="F182" s="57"/>
      <c r="G182" s="133"/>
    </row>
    <row r="183" spans="1:7" ht="18" customHeight="1" x14ac:dyDescent="0.3">
      <c r="A183" s="5"/>
      <c r="B183" s="91"/>
      <c r="C183" s="5"/>
      <c r="D183" s="57"/>
      <c r="E183" s="57"/>
      <c r="F183" s="57"/>
      <c r="G183" s="133"/>
    </row>
    <row r="184" spans="1:7" ht="18" customHeight="1" x14ac:dyDescent="0.3">
      <c r="A184" s="5"/>
      <c r="B184" s="91"/>
      <c r="C184" s="5"/>
      <c r="D184" s="57"/>
      <c r="E184" s="57"/>
      <c r="F184" s="57"/>
      <c r="G184" s="133"/>
    </row>
    <row r="185" spans="1:7" ht="18" customHeight="1" x14ac:dyDescent="0.3">
      <c r="A185" s="5"/>
      <c r="B185" s="91"/>
      <c r="C185" s="5"/>
      <c r="D185" s="57"/>
      <c r="E185" s="57"/>
      <c r="F185" s="57"/>
      <c r="G185" s="133"/>
    </row>
    <row r="186" spans="1:7" ht="18" customHeight="1" x14ac:dyDescent="0.3">
      <c r="A186" s="5"/>
      <c r="B186" s="91"/>
      <c r="C186" s="5"/>
      <c r="D186" s="57"/>
      <c r="E186" s="57"/>
      <c r="F186" s="57"/>
      <c r="G186" s="133"/>
    </row>
    <row r="187" spans="1:7" ht="18" customHeight="1" x14ac:dyDescent="0.3">
      <c r="A187" s="5"/>
      <c r="B187" s="91"/>
      <c r="C187" s="5"/>
      <c r="D187" s="57"/>
      <c r="E187" s="57"/>
      <c r="F187" s="57"/>
      <c r="G187" s="133"/>
    </row>
    <row r="188" spans="1:7" x14ac:dyDescent="0.3">
      <c r="A188" s="5"/>
      <c r="B188" s="91"/>
      <c r="C188" s="5"/>
      <c r="D188" s="57"/>
      <c r="E188" s="57"/>
      <c r="F188" s="57"/>
      <c r="G188" s="133"/>
    </row>
    <row r="189" spans="1:7" x14ac:dyDescent="0.3">
      <c r="A189" s="5"/>
      <c r="B189" s="91"/>
      <c r="C189" s="5"/>
      <c r="D189" s="57"/>
      <c r="E189" s="57"/>
      <c r="F189" s="57"/>
      <c r="G189" s="133"/>
    </row>
    <row r="190" spans="1:7" x14ac:dyDescent="0.3">
      <c r="B190" s="2" t="s">
        <v>0</v>
      </c>
      <c r="C190" s="5"/>
      <c r="D190" s="6"/>
      <c r="E190" s="6"/>
      <c r="F190" s="269" t="s">
        <v>1</v>
      </c>
      <c r="G190" s="269"/>
    </row>
    <row r="191" spans="1:7" ht="18" customHeight="1" x14ac:dyDescent="0.3">
      <c r="B191" s="2" t="s">
        <v>2</v>
      </c>
      <c r="C191" s="5"/>
      <c r="D191" s="6"/>
      <c r="E191" s="269"/>
      <c r="F191" s="269" t="s">
        <v>239</v>
      </c>
      <c r="G191" s="270"/>
    </row>
    <row r="192" spans="1:7" ht="18" customHeight="1" x14ac:dyDescent="0.3">
      <c r="B192" s="7" t="s">
        <v>4</v>
      </c>
      <c r="C192" s="5"/>
      <c r="D192" s="6"/>
      <c r="E192" s="6"/>
      <c r="F192" s="269" t="s">
        <v>5</v>
      </c>
      <c r="G192" s="269"/>
    </row>
    <row r="193" spans="1:19" s="93" customFormat="1" ht="7.5" customHeight="1" x14ac:dyDescent="0.3">
      <c r="A193" s="5"/>
      <c r="B193" s="91"/>
      <c r="C193" s="5"/>
      <c r="D193" s="57"/>
      <c r="E193" s="57"/>
      <c r="F193" s="57"/>
      <c r="G193" s="57"/>
    </row>
    <row r="194" spans="1:19" x14ac:dyDescent="0.3">
      <c r="A194" s="5"/>
      <c r="B194" s="7"/>
      <c r="C194" s="5"/>
      <c r="D194" s="6"/>
      <c r="E194" s="6"/>
      <c r="F194" s="6"/>
      <c r="G194" s="6"/>
    </row>
    <row r="195" spans="1:19" ht="15" customHeight="1" x14ac:dyDescent="0.25">
      <c r="A195" s="291" t="s">
        <v>235</v>
      </c>
      <c r="B195" s="291"/>
      <c r="C195" s="291"/>
      <c r="D195" s="291"/>
      <c r="E195" s="291"/>
      <c r="F195" s="291"/>
      <c r="G195" s="291"/>
    </row>
    <row r="196" spans="1:19" x14ac:dyDescent="0.3">
      <c r="A196" s="5"/>
      <c r="B196" s="59"/>
      <c r="C196" s="117"/>
      <c r="D196" s="6"/>
      <c r="E196" s="6"/>
      <c r="F196" s="6"/>
      <c r="G196" s="6"/>
    </row>
    <row r="197" spans="1:19" x14ac:dyDescent="0.3">
      <c r="A197" s="17" t="s">
        <v>12</v>
      </c>
      <c r="B197" s="231" t="s">
        <v>13</v>
      </c>
      <c r="C197" s="305" t="s">
        <v>15</v>
      </c>
      <c r="D197" s="292" t="s">
        <v>16</v>
      </c>
      <c r="E197" s="293"/>
      <c r="F197" s="293"/>
      <c r="G197" s="225" t="s">
        <v>17</v>
      </c>
    </row>
    <row r="198" spans="1:19" x14ac:dyDescent="0.3">
      <c r="A198" s="19" t="s">
        <v>18</v>
      </c>
      <c r="B198" s="20"/>
      <c r="C198" s="309"/>
      <c r="D198" s="233" t="s">
        <v>19</v>
      </c>
      <c r="E198" s="233" t="s">
        <v>20</v>
      </c>
      <c r="F198" s="234" t="s">
        <v>21</v>
      </c>
      <c r="G198" s="234" t="s">
        <v>22</v>
      </c>
    </row>
    <row r="199" spans="1:19" ht="15" customHeight="1" x14ac:dyDescent="0.3">
      <c r="A199" s="21">
        <v>1</v>
      </c>
      <c r="B199" s="233">
        <v>2</v>
      </c>
      <c r="C199" s="23" t="s">
        <v>23</v>
      </c>
      <c r="D199" s="23" t="s">
        <v>23</v>
      </c>
      <c r="E199" s="23" t="s">
        <v>23</v>
      </c>
      <c r="F199" s="23" t="s">
        <v>23</v>
      </c>
      <c r="G199" s="23" t="s">
        <v>23</v>
      </c>
    </row>
    <row r="200" spans="1:19" ht="30.75" customHeight="1" x14ac:dyDescent="0.3">
      <c r="A200" s="5"/>
      <c r="B200" s="7" t="s">
        <v>86</v>
      </c>
      <c r="C200" s="5"/>
      <c r="D200" s="5"/>
      <c r="E200" s="5"/>
      <c r="F200" s="5"/>
      <c r="G200" s="5"/>
      <c r="H200" s="229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</row>
    <row r="201" spans="1:19" x14ac:dyDescent="0.3">
      <c r="C201" s="2"/>
      <c r="D201" s="285" t="s">
        <v>26</v>
      </c>
      <c r="E201" s="285"/>
      <c r="F201" s="227"/>
      <c r="G201" s="5"/>
    </row>
    <row r="202" spans="1:19" x14ac:dyDescent="0.25">
      <c r="A202" s="26" t="s">
        <v>185</v>
      </c>
      <c r="B202" s="27" t="s">
        <v>151</v>
      </c>
      <c r="C202" s="28">
        <v>90</v>
      </c>
      <c r="D202" s="29">
        <v>17</v>
      </c>
      <c r="E202" s="29">
        <v>17.39</v>
      </c>
      <c r="F202" s="29">
        <v>3.6</v>
      </c>
      <c r="G202" s="29">
        <v>239</v>
      </c>
    </row>
    <row r="203" spans="1:19" x14ac:dyDescent="0.3">
      <c r="A203" s="30" t="s">
        <v>227</v>
      </c>
      <c r="B203" s="31" t="s">
        <v>152</v>
      </c>
      <c r="C203" s="28">
        <v>180</v>
      </c>
      <c r="D203" s="29">
        <v>8.75</v>
      </c>
      <c r="E203" s="29">
        <v>8.1999999999999993</v>
      </c>
      <c r="F203" s="29">
        <v>43.26</v>
      </c>
      <c r="G203" s="29">
        <v>274.5</v>
      </c>
      <c r="H203" s="229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</row>
    <row r="204" spans="1:19" x14ac:dyDescent="0.3">
      <c r="A204" s="33" t="s">
        <v>66</v>
      </c>
      <c r="B204" s="34" t="s">
        <v>67</v>
      </c>
      <c r="C204" s="235">
        <v>200</v>
      </c>
      <c r="D204" s="36">
        <v>0.3</v>
      </c>
      <c r="E204" s="36">
        <v>0</v>
      </c>
      <c r="F204" s="36">
        <v>6.7</v>
      </c>
      <c r="G204" s="36">
        <v>27.9</v>
      </c>
      <c r="H204" s="227"/>
      <c r="I204" s="227"/>
      <c r="J204" s="227"/>
      <c r="K204" s="227"/>
      <c r="L204" s="227"/>
      <c r="M204" s="227"/>
      <c r="N204" s="227"/>
      <c r="O204" s="227"/>
      <c r="P204" s="227"/>
      <c r="Q204" s="227"/>
      <c r="R204" s="227"/>
      <c r="S204" s="227"/>
    </row>
    <row r="205" spans="1:19" x14ac:dyDescent="0.3">
      <c r="A205" s="33" t="s">
        <v>29</v>
      </c>
      <c r="B205" s="34" t="s">
        <v>30</v>
      </c>
      <c r="C205" s="235">
        <v>50</v>
      </c>
      <c r="D205" s="36">
        <v>3.95</v>
      </c>
      <c r="E205" s="36">
        <v>0.5</v>
      </c>
      <c r="F205" s="36">
        <v>24.15</v>
      </c>
      <c r="G205" s="36">
        <v>116.9</v>
      </c>
      <c r="H205" s="227"/>
      <c r="I205" s="227"/>
      <c r="J205" s="227"/>
      <c r="K205" s="227"/>
      <c r="L205" s="227"/>
      <c r="M205" s="227"/>
      <c r="N205" s="227"/>
      <c r="O205" s="227"/>
      <c r="P205" s="227"/>
      <c r="Q205" s="227"/>
      <c r="R205" s="227"/>
      <c r="S205" s="227"/>
    </row>
    <row r="206" spans="1:19" x14ac:dyDescent="0.3">
      <c r="A206" s="37" t="s">
        <v>123</v>
      </c>
      <c r="B206" s="38" t="s">
        <v>63</v>
      </c>
      <c r="C206" s="37">
        <v>30</v>
      </c>
      <c r="D206" s="37">
        <v>2.2000000000000002</v>
      </c>
      <c r="E206" s="37">
        <v>3</v>
      </c>
      <c r="F206" s="37">
        <v>20.399999999999999</v>
      </c>
      <c r="G206" s="37">
        <v>117.4</v>
      </c>
    </row>
    <row r="207" spans="1:19" s="2" customFormat="1" x14ac:dyDescent="0.3">
      <c r="A207" s="235"/>
      <c r="B207" s="39" t="s">
        <v>32</v>
      </c>
      <c r="C207" s="41">
        <f t="shared" ref="C207:G207" si="10">SUM(C202:C206)</f>
        <v>550</v>
      </c>
      <c r="D207" s="212">
        <f t="shared" si="10"/>
        <v>32.200000000000003</v>
      </c>
      <c r="E207" s="208">
        <f t="shared" si="10"/>
        <v>29.09</v>
      </c>
      <c r="F207" s="208">
        <f t="shared" si="10"/>
        <v>98.110000000000014</v>
      </c>
      <c r="G207" s="41">
        <f t="shared" si="10"/>
        <v>775.69999999999993</v>
      </c>
    </row>
    <row r="208" spans="1:19" s="90" customFormat="1" ht="18.75" customHeight="1" x14ac:dyDescent="0.25">
      <c r="A208" s="45"/>
      <c r="B208" s="46" t="s">
        <v>33</v>
      </c>
      <c r="C208" s="48">
        <v>500</v>
      </c>
      <c r="D208" s="49" t="s">
        <v>34</v>
      </c>
      <c r="E208" s="49" t="s">
        <v>36</v>
      </c>
      <c r="F208" s="86" t="s">
        <v>38</v>
      </c>
      <c r="G208" s="89" t="s">
        <v>40</v>
      </c>
    </row>
    <row r="209" spans="1:7" s="2" customFormat="1" ht="15" customHeight="1" x14ac:dyDescent="0.3">
      <c r="A209" s="5"/>
      <c r="B209" s="59"/>
      <c r="C209" s="59"/>
      <c r="D209" s="60"/>
      <c r="E209" s="8"/>
      <c r="F209" s="8"/>
      <c r="G209" s="8"/>
    </row>
    <row r="210" spans="1:7" s="2" customFormat="1" ht="18.75" customHeight="1" x14ac:dyDescent="0.3">
      <c r="A210" s="137" t="s">
        <v>212</v>
      </c>
      <c r="B210" s="138" t="s">
        <v>76</v>
      </c>
      <c r="C210" s="137">
        <v>60</v>
      </c>
      <c r="D210" s="137">
        <v>0.6</v>
      </c>
      <c r="E210" s="137">
        <v>3.64</v>
      </c>
      <c r="F210" s="137">
        <v>2.0699999999999998</v>
      </c>
      <c r="G210" s="137">
        <v>42.42</v>
      </c>
    </row>
    <row r="211" spans="1:7" s="2" customFormat="1" ht="18" customHeight="1" x14ac:dyDescent="0.3">
      <c r="A211" s="150" t="s">
        <v>221</v>
      </c>
      <c r="B211" s="39" t="s">
        <v>153</v>
      </c>
      <c r="C211" s="152">
        <v>250</v>
      </c>
      <c r="D211" s="67">
        <v>7.46</v>
      </c>
      <c r="E211" s="67">
        <v>4.2</v>
      </c>
      <c r="F211" s="67">
        <v>19.5</v>
      </c>
      <c r="G211" s="68">
        <v>144</v>
      </c>
    </row>
    <row r="212" spans="1:7" s="2" customFormat="1" ht="15" customHeight="1" x14ac:dyDescent="0.3">
      <c r="A212" s="69" t="s">
        <v>155</v>
      </c>
      <c r="B212" s="61" t="s">
        <v>154</v>
      </c>
      <c r="C212" s="71">
        <v>100</v>
      </c>
      <c r="D212" s="69">
        <v>14.1</v>
      </c>
      <c r="E212" s="69">
        <v>5.7</v>
      </c>
      <c r="F212" s="69">
        <v>4.4000000000000004</v>
      </c>
      <c r="G212" s="69">
        <v>126.4</v>
      </c>
    </row>
    <row r="213" spans="1:7" s="2" customFormat="1" ht="15.75" customHeight="1" x14ac:dyDescent="0.3">
      <c r="A213" s="72" t="s">
        <v>95</v>
      </c>
      <c r="B213" s="73" t="s">
        <v>85</v>
      </c>
      <c r="C213" s="72">
        <v>180</v>
      </c>
      <c r="D213" s="72">
        <v>6.48</v>
      </c>
      <c r="E213" s="72">
        <v>5.88</v>
      </c>
      <c r="F213" s="72">
        <v>39.36</v>
      </c>
      <c r="G213" s="72">
        <v>236.16</v>
      </c>
    </row>
    <row r="214" spans="1:7" s="2" customFormat="1" ht="15.75" customHeight="1" x14ac:dyDescent="0.3">
      <c r="A214" s="236" t="s">
        <v>80</v>
      </c>
      <c r="B214" s="237" t="s">
        <v>46</v>
      </c>
      <c r="C214" s="236">
        <v>200</v>
      </c>
      <c r="D214" s="236">
        <v>0.6</v>
      </c>
      <c r="E214" s="236">
        <v>0.1</v>
      </c>
      <c r="F214" s="236">
        <v>18.600000000000001</v>
      </c>
      <c r="G214" s="236">
        <v>78</v>
      </c>
    </row>
    <row r="215" spans="1:7" s="2" customFormat="1" x14ac:dyDescent="0.3">
      <c r="A215" s="78" t="s">
        <v>123</v>
      </c>
      <c r="B215" s="39" t="s">
        <v>128</v>
      </c>
      <c r="C215" s="77">
        <v>100</v>
      </c>
      <c r="D215" s="69">
        <v>1.5</v>
      </c>
      <c r="E215" s="69">
        <v>2.5</v>
      </c>
      <c r="F215" s="69">
        <v>11</v>
      </c>
      <c r="G215" s="69">
        <v>72.5</v>
      </c>
    </row>
    <row r="216" spans="1:7" s="2" customFormat="1" x14ac:dyDescent="0.3">
      <c r="A216" s="78" t="s">
        <v>29</v>
      </c>
      <c r="B216" s="39" t="s">
        <v>30</v>
      </c>
      <c r="C216" s="72">
        <v>90</v>
      </c>
      <c r="D216" s="69">
        <v>7.11</v>
      </c>
      <c r="E216" s="69">
        <v>0.9</v>
      </c>
      <c r="F216" s="69">
        <v>43.47</v>
      </c>
      <c r="G216" s="69">
        <v>210.42</v>
      </c>
    </row>
    <row r="217" spans="1:7" x14ac:dyDescent="0.3">
      <c r="A217" s="235"/>
      <c r="B217" s="39" t="s">
        <v>32</v>
      </c>
      <c r="C217" s="41">
        <f t="shared" ref="C217:G217" si="11">SUM(C210:C216)</f>
        <v>980</v>
      </c>
      <c r="D217" s="212">
        <f t="shared" si="11"/>
        <v>37.85</v>
      </c>
      <c r="E217" s="212">
        <f t="shared" si="11"/>
        <v>22.919999999999998</v>
      </c>
      <c r="F217" s="212">
        <f t="shared" si="11"/>
        <v>138.4</v>
      </c>
      <c r="G217" s="212">
        <f t="shared" si="11"/>
        <v>909.9</v>
      </c>
    </row>
    <row r="218" spans="1:7" s="52" customFormat="1" ht="12" x14ac:dyDescent="0.25">
      <c r="A218" s="45"/>
      <c r="B218" s="46" t="s">
        <v>47</v>
      </c>
      <c r="C218" s="84">
        <v>700</v>
      </c>
      <c r="D218" s="85" t="s">
        <v>48</v>
      </c>
      <c r="E218" s="87" t="s">
        <v>50</v>
      </c>
      <c r="F218" s="87" t="s">
        <v>52</v>
      </c>
      <c r="G218" s="88" t="s">
        <v>54</v>
      </c>
    </row>
    <row r="219" spans="1:7" x14ac:dyDescent="0.3">
      <c r="A219" s="5"/>
      <c r="B219" s="7"/>
      <c r="C219" s="5"/>
      <c r="D219" s="227"/>
      <c r="E219" s="227"/>
      <c r="F219" s="227"/>
      <c r="G219" s="133"/>
    </row>
    <row r="220" spans="1:7" x14ac:dyDescent="0.3">
      <c r="A220" s="5"/>
      <c r="B220" s="7"/>
      <c r="C220" s="5"/>
      <c r="D220" s="227"/>
      <c r="E220" s="227"/>
      <c r="F220" s="227"/>
      <c r="G220" s="133"/>
    </row>
    <row r="221" spans="1:7" x14ac:dyDescent="0.3">
      <c r="A221" s="5"/>
      <c r="B221" s="7"/>
      <c r="C221" s="5"/>
      <c r="D221" s="227"/>
      <c r="E221" s="227"/>
      <c r="F221" s="227"/>
      <c r="G221" s="133"/>
    </row>
    <row r="222" spans="1:7" x14ac:dyDescent="0.3">
      <c r="A222" s="5"/>
      <c r="B222" s="7"/>
      <c r="C222" s="5"/>
      <c r="D222" s="227"/>
      <c r="E222" s="227"/>
      <c r="F222" s="227"/>
      <c r="G222" s="133"/>
    </row>
    <row r="223" spans="1:7" x14ac:dyDescent="0.3">
      <c r="B223" s="2" t="s">
        <v>0</v>
      </c>
      <c r="C223" s="5"/>
      <c r="D223" s="6"/>
      <c r="E223" s="6"/>
      <c r="F223" s="269" t="s">
        <v>1</v>
      </c>
      <c r="G223" s="269"/>
    </row>
    <row r="224" spans="1:7" ht="15" customHeight="1" x14ac:dyDescent="0.3">
      <c r="B224" s="2" t="s">
        <v>2</v>
      </c>
      <c r="C224" s="5"/>
      <c r="D224" s="6"/>
      <c r="E224" s="269"/>
      <c r="F224" s="269" t="s">
        <v>239</v>
      </c>
      <c r="G224" s="270"/>
    </row>
    <row r="225" spans="1:7" ht="15" customHeight="1" x14ac:dyDescent="0.3">
      <c r="B225" s="7" t="s">
        <v>4</v>
      </c>
      <c r="C225" s="5"/>
      <c r="D225" s="6"/>
      <c r="E225" s="6"/>
      <c r="F225" s="269" t="s">
        <v>5</v>
      </c>
      <c r="G225" s="269"/>
    </row>
    <row r="226" spans="1:7" s="93" customFormat="1" ht="25.5" customHeight="1" x14ac:dyDescent="0.3">
      <c r="A226" s="5"/>
      <c r="B226" s="7"/>
      <c r="C226" s="5"/>
      <c r="D226" s="6"/>
      <c r="E226" s="6"/>
      <c r="F226" s="6"/>
      <c r="G226" s="6"/>
    </row>
    <row r="227" spans="1:7" x14ac:dyDescent="0.3">
      <c r="A227" s="5"/>
      <c r="B227" s="7"/>
      <c r="C227" s="5"/>
      <c r="D227" s="6"/>
      <c r="E227" s="6"/>
      <c r="F227" s="6"/>
      <c r="G227" s="6"/>
    </row>
    <row r="228" spans="1:7" ht="14.25" customHeight="1" x14ac:dyDescent="0.25">
      <c r="A228" s="291" t="s">
        <v>235</v>
      </c>
      <c r="B228" s="291"/>
      <c r="C228" s="291"/>
      <c r="D228" s="291"/>
      <c r="E228" s="291"/>
      <c r="F228" s="291"/>
      <c r="G228" s="291"/>
    </row>
    <row r="229" spans="1:7" ht="14.25" customHeight="1" x14ac:dyDescent="0.3">
      <c r="A229" s="5"/>
      <c r="B229" s="59"/>
      <c r="C229" s="117"/>
      <c r="D229" s="6"/>
      <c r="E229" s="6"/>
      <c r="F229" s="6"/>
      <c r="G229" s="6"/>
    </row>
    <row r="230" spans="1:7" ht="15" customHeight="1" x14ac:dyDescent="0.3">
      <c r="A230" s="17" t="s">
        <v>12</v>
      </c>
      <c r="B230" s="231" t="s">
        <v>13</v>
      </c>
      <c r="C230" s="305" t="s">
        <v>15</v>
      </c>
      <c r="D230" s="292" t="s">
        <v>16</v>
      </c>
      <c r="E230" s="293"/>
      <c r="F230" s="293"/>
      <c r="G230" s="225" t="s">
        <v>17</v>
      </c>
    </row>
    <row r="231" spans="1:7" x14ac:dyDescent="0.3">
      <c r="A231" s="19" t="s">
        <v>18</v>
      </c>
      <c r="B231" s="20"/>
      <c r="C231" s="306"/>
      <c r="D231" s="225" t="s">
        <v>19</v>
      </c>
      <c r="E231" s="225" t="s">
        <v>20</v>
      </c>
      <c r="F231" s="226" t="s">
        <v>21</v>
      </c>
      <c r="G231" s="226" t="s">
        <v>22</v>
      </c>
    </row>
    <row r="232" spans="1:7" ht="15" customHeight="1" x14ac:dyDescent="0.3">
      <c r="A232" s="21">
        <v>1</v>
      </c>
      <c r="B232" s="233">
        <v>2</v>
      </c>
      <c r="C232" s="235" t="s">
        <v>23</v>
      </c>
      <c r="D232" s="235" t="s">
        <v>23</v>
      </c>
      <c r="E232" s="235" t="s">
        <v>23</v>
      </c>
      <c r="F232" s="235" t="s">
        <v>23</v>
      </c>
      <c r="G232" s="235" t="s">
        <v>23</v>
      </c>
    </row>
    <row r="233" spans="1:7" x14ac:dyDescent="0.3">
      <c r="A233" s="5"/>
      <c r="B233" s="7" t="s">
        <v>88</v>
      </c>
      <c r="C233" s="5"/>
      <c r="D233" s="5"/>
      <c r="E233" s="5"/>
      <c r="F233" s="5"/>
      <c r="G233" s="5"/>
    </row>
    <row r="234" spans="1:7" s="2" customFormat="1" x14ac:dyDescent="0.3">
      <c r="A234" s="229"/>
      <c r="D234" s="285" t="s">
        <v>26</v>
      </c>
      <c r="E234" s="285"/>
      <c r="F234" s="227"/>
      <c r="G234" s="5"/>
    </row>
    <row r="235" spans="1:7" ht="28.8" x14ac:dyDescent="0.25">
      <c r="A235" s="26" t="s">
        <v>27</v>
      </c>
      <c r="B235" s="27" t="s">
        <v>28</v>
      </c>
      <c r="C235" s="28">
        <v>150</v>
      </c>
      <c r="D235" s="29">
        <v>5.13</v>
      </c>
      <c r="E235" s="29">
        <v>6.33</v>
      </c>
      <c r="F235" s="29">
        <v>20.38</v>
      </c>
      <c r="G235" s="29">
        <v>154.4</v>
      </c>
    </row>
    <row r="236" spans="1:7" s="2" customFormat="1" ht="15.75" customHeight="1" x14ac:dyDescent="0.3">
      <c r="A236" s="97" t="s">
        <v>82</v>
      </c>
      <c r="B236" s="98" t="s">
        <v>83</v>
      </c>
      <c r="C236" s="99">
        <v>40</v>
      </c>
      <c r="D236" s="100">
        <v>5.08</v>
      </c>
      <c r="E236" s="29">
        <v>4.5999999999999996</v>
      </c>
      <c r="F236" s="29">
        <v>0.28000000000000003</v>
      </c>
      <c r="G236" s="29">
        <v>63</v>
      </c>
    </row>
    <row r="237" spans="1:7" x14ac:dyDescent="0.3">
      <c r="A237" s="33" t="s">
        <v>71</v>
      </c>
      <c r="B237" s="34" t="s">
        <v>116</v>
      </c>
      <c r="C237" s="235">
        <v>100</v>
      </c>
      <c r="D237" s="36">
        <v>1.5</v>
      </c>
      <c r="E237" s="36">
        <v>0.5</v>
      </c>
      <c r="F237" s="36">
        <v>8</v>
      </c>
      <c r="G237" s="36">
        <v>95</v>
      </c>
    </row>
    <row r="238" spans="1:7" x14ac:dyDescent="0.3">
      <c r="A238" s="33" t="s">
        <v>186</v>
      </c>
      <c r="B238" s="34" t="s">
        <v>144</v>
      </c>
      <c r="C238" s="235">
        <v>200</v>
      </c>
      <c r="D238" s="36">
        <v>1.8</v>
      </c>
      <c r="E238" s="36">
        <v>1.4</v>
      </c>
      <c r="F238" s="36">
        <v>16.5</v>
      </c>
      <c r="G238" s="36">
        <v>87</v>
      </c>
    </row>
    <row r="239" spans="1:7" x14ac:dyDescent="0.3">
      <c r="A239" s="37" t="s">
        <v>29</v>
      </c>
      <c r="B239" s="38" t="s">
        <v>30</v>
      </c>
      <c r="C239" s="37">
        <v>50</v>
      </c>
      <c r="D239" s="37">
        <v>3.95</v>
      </c>
      <c r="E239" s="37">
        <v>0.5</v>
      </c>
      <c r="F239" s="37">
        <v>24.15</v>
      </c>
      <c r="G239" s="37">
        <v>116.9</v>
      </c>
    </row>
    <row r="240" spans="1:7" s="52" customFormat="1" x14ac:dyDescent="0.3">
      <c r="A240" s="235"/>
      <c r="B240" s="39" t="s">
        <v>32</v>
      </c>
      <c r="C240" s="208">
        <f>SUM(C235:C239)</f>
        <v>540</v>
      </c>
      <c r="D240" s="102">
        <f t="shared" ref="D240:G240" si="12">SUM(D235:D239)</f>
        <v>17.46</v>
      </c>
      <c r="E240" s="102">
        <f t="shared" si="12"/>
        <v>13.33</v>
      </c>
      <c r="F240" s="102">
        <f t="shared" si="12"/>
        <v>69.31</v>
      </c>
      <c r="G240" s="102">
        <f t="shared" si="12"/>
        <v>516.29999999999995</v>
      </c>
    </row>
    <row r="241" spans="1:61" s="2" customFormat="1" ht="17.25" customHeight="1" x14ac:dyDescent="0.3">
      <c r="A241" s="43"/>
      <c r="B241" s="119"/>
      <c r="C241" s="118"/>
      <c r="D241" s="118"/>
      <c r="E241" s="118"/>
      <c r="F241" s="118"/>
      <c r="G241" s="118"/>
    </row>
    <row r="242" spans="1:61" s="90" customFormat="1" ht="20.25" customHeight="1" x14ac:dyDescent="0.25">
      <c r="A242" s="45"/>
      <c r="B242" s="46" t="s">
        <v>33</v>
      </c>
      <c r="C242" s="48">
        <v>500</v>
      </c>
      <c r="D242" s="49" t="s">
        <v>34</v>
      </c>
      <c r="E242" s="49" t="s">
        <v>36</v>
      </c>
      <c r="F242" s="86" t="s">
        <v>38</v>
      </c>
      <c r="G242" s="89" t="s">
        <v>40</v>
      </c>
    </row>
    <row r="243" spans="1:61" s="2" customFormat="1" x14ac:dyDescent="0.3">
      <c r="A243" s="5"/>
      <c r="B243" s="59"/>
      <c r="C243" s="59"/>
      <c r="D243" s="60"/>
      <c r="E243" s="8"/>
      <c r="F243" s="8"/>
      <c r="G243" s="8"/>
    </row>
    <row r="244" spans="1:61" s="2" customFormat="1" x14ac:dyDescent="0.3">
      <c r="A244" s="235" t="s">
        <v>214</v>
      </c>
      <c r="B244" s="61" t="s">
        <v>117</v>
      </c>
      <c r="C244" s="37">
        <v>60</v>
      </c>
      <c r="D244" s="235">
        <v>0.6</v>
      </c>
      <c r="E244" s="235">
        <v>3.64</v>
      </c>
      <c r="F244" s="235">
        <v>2.0699999999999998</v>
      </c>
      <c r="G244" s="235">
        <v>42.42</v>
      </c>
    </row>
    <row r="245" spans="1:61" s="2" customFormat="1" ht="28.8" x14ac:dyDescent="0.3">
      <c r="A245" s="154" t="s">
        <v>59</v>
      </c>
      <c r="B245" s="61" t="s">
        <v>60</v>
      </c>
      <c r="C245" s="152">
        <v>250</v>
      </c>
      <c r="D245" s="152">
        <v>3.55</v>
      </c>
      <c r="E245" s="67">
        <v>6.6</v>
      </c>
      <c r="F245" s="67">
        <v>9.02</v>
      </c>
      <c r="G245" s="68">
        <v>110.2</v>
      </c>
    </row>
    <row r="246" spans="1:61" s="2" customFormat="1" ht="30.75" customHeight="1" x14ac:dyDescent="0.3">
      <c r="A246" s="265" t="s">
        <v>187</v>
      </c>
      <c r="B246" s="109" t="s">
        <v>156</v>
      </c>
      <c r="C246" s="111">
        <v>200</v>
      </c>
      <c r="D246" s="113">
        <v>26.19</v>
      </c>
      <c r="E246" s="142">
        <v>24.1</v>
      </c>
      <c r="F246" s="96">
        <v>17.52</v>
      </c>
      <c r="G246" s="96">
        <v>397</v>
      </c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21"/>
      <c r="AV246" s="121"/>
      <c r="AW246" s="121"/>
      <c r="AX246" s="121"/>
      <c r="AY246" s="121"/>
      <c r="AZ246" s="121"/>
      <c r="BA246" s="121"/>
      <c r="BB246" s="121"/>
      <c r="BC246" s="121"/>
      <c r="BD246" s="121"/>
      <c r="BE246" s="121"/>
      <c r="BF246" s="121"/>
      <c r="BG246" s="121"/>
      <c r="BH246" s="121"/>
      <c r="BI246" s="121"/>
    </row>
    <row r="247" spans="1:61" s="2" customFormat="1" ht="20.25" customHeight="1" x14ac:dyDescent="0.3">
      <c r="A247" s="72" t="s">
        <v>188</v>
      </c>
      <c r="B247" s="73" t="s">
        <v>69</v>
      </c>
      <c r="C247" s="72">
        <v>200</v>
      </c>
      <c r="D247" s="72">
        <v>0.1</v>
      </c>
      <c r="E247" s="72">
        <v>0.1</v>
      </c>
      <c r="F247" s="72">
        <v>16</v>
      </c>
      <c r="G247" s="72">
        <v>65</v>
      </c>
    </row>
    <row r="248" spans="1:61" s="2" customFormat="1" ht="19.5" customHeight="1" x14ac:dyDescent="0.3">
      <c r="A248" s="69" t="s">
        <v>29</v>
      </c>
      <c r="B248" s="39" t="s">
        <v>30</v>
      </c>
      <c r="C248" s="69">
        <v>90</v>
      </c>
      <c r="D248" s="69">
        <v>7.11</v>
      </c>
      <c r="E248" s="69">
        <v>0.9</v>
      </c>
      <c r="F248" s="69">
        <v>43.47</v>
      </c>
      <c r="G248" s="69">
        <v>210.42</v>
      </c>
    </row>
    <row r="249" spans="1:61" s="2" customFormat="1" ht="20.25" customHeight="1" x14ac:dyDescent="0.3">
      <c r="A249" s="78" t="s">
        <v>62</v>
      </c>
      <c r="B249" s="39" t="s">
        <v>157</v>
      </c>
      <c r="C249" s="77">
        <v>30</v>
      </c>
      <c r="D249" s="69">
        <v>3.88</v>
      </c>
      <c r="E249" s="69">
        <v>18.899999999999999</v>
      </c>
      <c r="F249" s="69">
        <v>66</v>
      </c>
      <c r="G249" s="69">
        <v>449.62</v>
      </c>
    </row>
    <row r="250" spans="1:61" x14ac:dyDescent="0.3">
      <c r="A250" s="69"/>
      <c r="B250" s="39" t="s">
        <v>32</v>
      </c>
      <c r="C250" s="130">
        <f t="shared" ref="C250:G250" si="13">SUM(C244:C249)</f>
        <v>830</v>
      </c>
      <c r="D250" s="130">
        <f t="shared" si="13"/>
        <v>41.430000000000007</v>
      </c>
      <c r="E250" s="208">
        <f t="shared" si="13"/>
        <v>54.24</v>
      </c>
      <c r="F250" s="216">
        <f t="shared" si="13"/>
        <v>154.07999999999998</v>
      </c>
      <c r="G250" s="131">
        <f t="shared" si="13"/>
        <v>1274.6599999999999</v>
      </c>
    </row>
    <row r="251" spans="1:61" s="52" customFormat="1" ht="12" x14ac:dyDescent="0.25">
      <c r="A251" s="132"/>
      <c r="B251" s="46" t="s">
        <v>47</v>
      </c>
      <c r="C251" s="84">
        <v>700</v>
      </c>
      <c r="D251" s="85" t="s">
        <v>48</v>
      </c>
      <c r="E251" s="87" t="s">
        <v>50</v>
      </c>
      <c r="F251" s="87" t="s">
        <v>52</v>
      </c>
      <c r="G251" s="88" t="s">
        <v>54</v>
      </c>
    </row>
    <row r="252" spans="1:61" x14ac:dyDescent="0.3">
      <c r="A252" s="5"/>
      <c r="B252" s="91"/>
      <c r="C252" s="5"/>
      <c r="D252" s="57"/>
      <c r="E252" s="57"/>
      <c r="F252" s="57"/>
      <c r="G252" s="133"/>
    </row>
    <row r="253" spans="1:61" x14ac:dyDescent="0.3">
      <c r="A253" s="5"/>
      <c r="B253" s="91"/>
      <c r="C253" s="5"/>
      <c r="D253" s="57"/>
      <c r="E253" s="57"/>
      <c r="F253" s="57"/>
      <c r="G253" s="133"/>
    </row>
    <row r="254" spans="1:61" x14ac:dyDescent="0.3">
      <c r="A254" s="5"/>
      <c r="B254" s="91"/>
      <c r="C254" s="5"/>
      <c r="D254" s="57"/>
      <c r="E254" s="57"/>
      <c r="F254" s="57"/>
      <c r="G254" s="133"/>
    </row>
    <row r="255" spans="1:61" x14ac:dyDescent="0.3">
      <c r="A255" s="5"/>
      <c r="B255" s="91"/>
      <c r="C255" s="5"/>
      <c r="D255" s="57"/>
      <c r="E255" s="57"/>
      <c r="F255" s="57"/>
      <c r="G255" s="133"/>
    </row>
    <row r="256" spans="1:61" ht="15" customHeight="1" x14ac:dyDescent="0.3">
      <c r="A256" s="5"/>
      <c r="B256" s="91"/>
      <c r="C256" s="5"/>
      <c r="D256" s="57"/>
      <c r="E256" s="57"/>
      <c r="F256" s="57"/>
      <c r="G256" s="133"/>
    </row>
    <row r="257" spans="1:7" x14ac:dyDescent="0.3">
      <c r="A257" s="5"/>
      <c r="B257" s="91"/>
      <c r="C257" s="5"/>
      <c r="D257" s="57"/>
      <c r="E257" s="57"/>
      <c r="F257" s="57"/>
      <c r="G257" s="133"/>
    </row>
    <row r="258" spans="1:7" x14ac:dyDescent="0.25">
      <c r="A258" s="308"/>
      <c r="B258" s="308"/>
      <c r="C258" s="308"/>
      <c r="D258" s="308"/>
      <c r="E258" s="308"/>
      <c r="F258" s="308"/>
      <c r="G258" s="308"/>
    </row>
    <row r="259" spans="1:7" x14ac:dyDescent="0.3">
      <c r="B259" s="2" t="s">
        <v>0</v>
      </c>
      <c r="C259" s="5"/>
      <c r="D259" s="6"/>
      <c r="E259" s="6"/>
      <c r="F259" s="269" t="s">
        <v>1</v>
      </c>
      <c r="G259" s="269"/>
    </row>
    <row r="260" spans="1:7" ht="18.75" customHeight="1" x14ac:dyDescent="0.3">
      <c r="B260" s="2" t="s">
        <v>2</v>
      </c>
      <c r="C260" s="5"/>
      <c r="D260" s="6"/>
      <c r="E260" s="269"/>
      <c r="F260" s="269" t="s">
        <v>239</v>
      </c>
      <c r="G260" s="270"/>
    </row>
    <row r="261" spans="1:7" ht="17.25" customHeight="1" x14ac:dyDescent="0.3">
      <c r="B261" s="7" t="s">
        <v>4</v>
      </c>
      <c r="C261" s="5"/>
      <c r="D261" s="6"/>
      <c r="E261" s="6"/>
      <c r="F261" s="269" t="s">
        <v>5</v>
      </c>
      <c r="G261" s="269"/>
    </row>
    <row r="262" spans="1:7" s="93" customFormat="1" ht="18.75" customHeight="1" x14ac:dyDescent="0.3">
      <c r="A262" s="232"/>
      <c r="B262" s="232"/>
      <c r="C262" s="232"/>
      <c r="D262" s="232"/>
      <c r="E262" s="232"/>
      <c r="F262" s="232"/>
      <c r="G262" s="232"/>
    </row>
    <row r="263" spans="1:7" ht="14.25" customHeight="1" x14ac:dyDescent="0.25">
      <c r="A263" s="232"/>
      <c r="B263" s="232"/>
      <c r="C263" s="232"/>
      <c r="D263" s="232"/>
      <c r="E263" s="232"/>
      <c r="F263" s="232"/>
      <c r="G263" s="232"/>
    </row>
    <row r="264" spans="1:7" ht="14.25" customHeight="1" x14ac:dyDescent="0.25">
      <c r="A264" s="291" t="s">
        <v>235</v>
      </c>
      <c r="B264" s="291"/>
      <c r="C264" s="291"/>
      <c r="D264" s="291"/>
      <c r="E264" s="291"/>
      <c r="F264" s="291"/>
      <c r="G264" s="291"/>
    </row>
    <row r="265" spans="1:7" ht="15" customHeight="1" x14ac:dyDescent="0.3">
      <c r="A265" s="17" t="s">
        <v>12</v>
      </c>
      <c r="B265" s="94" t="s">
        <v>13</v>
      </c>
      <c r="C265" s="305" t="s">
        <v>15</v>
      </c>
      <c r="D265" s="292" t="s">
        <v>16</v>
      </c>
      <c r="E265" s="293"/>
      <c r="F265" s="293"/>
      <c r="G265" s="225" t="s">
        <v>17</v>
      </c>
    </row>
    <row r="266" spans="1:7" x14ac:dyDescent="0.3">
      <c r="A266" s="19" t="s">
        <v>18</v>
      </c>
      <c r="B266" s="95"/>
      <c r="C266" s="306"/>
      <c r="D266" s="225" t="s">
        <v>19</v>
      </c>
      <c r="E266" s="225" t="s">
        <v>20</v>
      </c>
      <c r="F266" s="226" t="s">
        <v>21</v>
      </c>
      <c r="G266" s="226" t="s">
        <v>22</v>
      </c>
    </row>
    <row r="267" spans="1:7" ht="20.25" customHeight="1" x14ac:dyDescent="0.3">
      <c r="A267" s="21">
        <v>1</v>
      </c>
      <c r="B267" s="233">
        <v>2</v>
      </c>
      <c r="C267" s="235" t="s">
        <v>23</v>
      </c>
      <c r="D267" s="235" t="s">
        <v>23</v>
      </c>
      <c r="E267" s="235" t="s">
        <v>23</v>
      </c>
      <c r="F267" s="235" t="s">
        <v>23</v>
      </c>
      <c r="G267" s="235" t="s">
        <v>23</v>
      </c>
    </row>
    <row r="268" spans="1:7" x14ac:dyDescent="0.3">
      <c r="A268" s="5"/>
      <c r="B268" s="7" t="s">
        <v>94</v>
      </c>
      <c r="C268" s="5"/>
      <c r="D268" s="5"/>
      <c r="E268" s="5"/>
      <c r="F268" s="5"/>
      <c r="G268" s="5"/>
    </row>
    <row r="269" spans="1:7" x14ac:dyDescent="0.3">
      <c r="C269" s="2"/>
      <c r="D269" s="285" t="s">
        <v>26</v>
      </c>
      <c r="E269" s="285"/>
      <c r="F269" s="227"/>
      <c r="G269" s="5"/>
    </row>
    <row r="270" spans="1:7" x14ac:dyDescent="0.25">
      <c r="A270" s="26" t="s">
        <v>228</v>
      </c>
      <c r="B270" s="27" t="s">
        <v>44</v>
      </c>
      <c r="C270" s="28">
        <v>200</v>
      </c>
      <c r="D270" s="29">
        <v>19.04</v>
      </c>
      <c r="E270" s="29">
        <v>19.440000000000001</v>
      </c>
      <c r="F270" s="29">
        <v>41.67</v>
      </c>
      <c r="G270" s="29">
        <v>245.97</v>
      </c>
    </row>
    <row r="271" spans="1:7" x14ac:dyDescent="0.3">
      <c r="A271" s="77" t="s">
        <v>71</v>
      </c>
      <c r="B271" s="38" t="s">
        <v>143</v>
      </c>
      <c r="C271" s="104">
        <v>100</v>
      </c>
      <c r="D271" s="37">
        <v>1</v>
      </c>
      <c r="E271" s="37">
        <v>0.6</v>
      </c>
      <c r="F271" s="37">
        <v>10.7</v>
      </c>
      <c r="G271" s="37">
        <v>48</v>
      </c>
    </row>
    <row r="272" spans="1:7" x14ac:dyDescent="0.3">
      <c r="A272" s="37" t="s">
        <v>57</v>
      </c>
      <c r="B272" s="38" t="s">
        <v>58</v>
      </c>
      <c r="C272" s="104">
        <v>200</v>
      </c>
      <c r="D272" s="37">
        <v>0.2</v>
      </c>
      <c r="E272" s="37">
        <v>0</v>
      </c>
      <c r="F272" s="37">
        <v>10.38</v>
      </c>
      <c r="G272" s="37">
        <v>42.32</v>
      </c>
    </row>
    <row r="273" spans="1:7" s="2" customFormat="1" x14ac:dyDescent="0.3">
      <c r="A273" s="33" t="s">
        <v>29</v>
      </c>
      <c r="B273" s="34" t="s">
        <v>30</v>
      </c>
      <c r="C273" s="30">
        <v>50</v>
      </c>
      <c r="D273" s="69">
        <v>3.95</v>
      </c>
      <c r="E273" s="69">
        <v>0.5</v>
      </c>
      <c r="F273" s="69">
        <v>24.15</v>
      </c>
      <c r="G273" s="69">
        <v>116.9</v>
      </c>
    </row>
    <row r="274" spans="1:7" s="2" customFormat="1" x14ac:dyDescent="0.3">
      <c r="A274" s="235"/>
      <c r="B274" s="39" t="s">
        <v>32</v>
      </c>
      <c r="C274" s="118">
        <f t="shared" ref="C274:G274" si="14">SUM(C270:C273)</f>
        <v>550</v>
      </c>
      <c r="D274" s="118">
        <f t="shared" si="14"/>
        <v>24.189999999999998</v>
      </c>
      <c r="E274" s="210">
        <f t="shared" si="14"/>
        <v>20.540000000000003</v>
      </c>
      <c r="F274" s="118">
        <f t="shared" si="14"/>
        <v>86.9</v>
      </c>
      <c r="G274" s="118">
        <f t="shared" si="14"/>
        <v>453.19000000000005</v>
      </c>
    </row>
    <row r="275" spans="1:7" s="2" customFormat="1" x14ac:dyDescent="0.3">
      <c r="A275" s="43"/>
      <c r="B275" s="119"/>
      <c r="C275" s="118"/>
      <c r="D275" s="118"/>
      <c r="E275" s="118"/>
      <c r="F275" s="118"/>
      <c r="G275" s="118"/>
    </row>
    <row r="276" spans="1:7" s="90" customFormat="1" ht="12" x14ac:dyDescent="0.25">
      <c r="A276" s="45"/>
      <c r="B276" s="46" t="s">
        <v>33</v>
      </c>
      <c r="C276" s="48">
        <v>500</v>
      </c>
      <c r="D276" s="136" t="s">
        <v>34</v>
      </c>
      <c r="E276" s="49" t="s">
        <v>36</v>
      </c>
      <c r="F276" s="86" t="s">
        <v>38</v>
      </c>
      <c r="G276" s="89" t="s">
        <v>40</v>
      </c>
    </row>
    <row r="277" spans="1:7" s="2" customFormat="1" ht="27.75" customHeight="1" x14ac:dyDescent="0.3">
      <c r="A277" s="5"/>
      <c r="B277" s="7"/>
      <c r="C277" s="7"/>
      <c r="D277" s="60"/>
      <c r="E277" s="8"/>
      <c r="F277" s="60"/>
      <c r="G277" s="60"/>
    </row>
    <row r="278" spans="1:7" s="2" customFormat="1" x14ac:dyDescent="0.3">
      <c r="A278" s="235" t="s">
        <v>215</v>
      </c>
      <c r="B278" s="61" t="s">
        <v>125</v>
      </c>
      <c r="C278" s="235">
        <v>60</v>
      </c>
      <c r="D278" s="235">
        <v>0.7</v>
      </c>
      <c r="E278" s="235">
        <v>0.1</v>
      </c>
      <c r="F278" s="235">
        <v>2.2999999999999998</v>
      </c>
      <c r="G278" s="235">
        <v>12.8</v>
      </c>
    </row>
    <row r="279" spans="1:7" s="2" customFormat="1" x14ac:dyDescent="0.3">
      <c r="A279" s="72" t="s">
        <v>160</v>
      </c>
      <c r="B279" s="73" t="s">
        <v>84</v>
      </c>
      <c r="C279" s="105">
        <v>250</v>
      </c>
      <c r="D279" s="106">
        <v>2.4</v>
      </c>
      <c r="E279" s="72">
        <v>6.4249999999999998</v>
      </c>
      <c r="F279" s="105">
        <v>16.52</v>
      </c>
      <c r="G279" s="107">
        <v>133.32</v>
      </c>
    </row>
    <row r="280" spans="1:7" s="2" customFormat="1" x14ac:dyDescent="0.3">
      <c r="A280" s="252" t="s">
        <v>190</v>
      </c>
      <c r="B280" s="262" t="s">
        <v>158</v>
      </c>
      <c r="C280" s="99">
        <v>200</v>
      </c>
      <c r="D280" s="100">
        <v>15.78</v>
      </c>
      <c r="E280" s="29">
        <v>14.16</v>
      </c>
      <c r="F280" s="29">
        <v>13.18</v>
      </c>
      <c r="G280" s="158">
        <v>245.28</v>
      </c>
    </row>
    <row r="281" spans="1:7" s="2" customFormat="1" x14ac:dyDescent="0.3">
      <c r="A281" s="72" t="s">
        <v>136</v>
      </c>
      <c r="B281" s="73" t="s">
        <v>133</v>
      </c>
      <c r="C281" s="105">
        <v>200</v>
      </c>
      <c r="D281" s="106">
        <v>0.6</v>
      </c>
      <c r="E281" s="72">
        <v>0.2</v>
      </c>
      <c r="F281" s="105">
        <v>15.2</v>
      </c>
      <c r="G281" s="129">
        <v>65.3</v>
      </c>
    </row>
    <row r="282" spans="1:7" s="2" customFormat="1" x14ac:dyDescent="0.3">
      <c r="A282" s="72" t="s">
        <v>29</v>
      </c>
      <c r="B282" s="73" t="s">
        <v>30</v>
      </c>
      <c r="C282" s="72">
        <v>100</v>
      </c>
      <c r="D282" s="72">
        <v>7.9</v>
      </c>
      <c r="E282" s="72">
        <v>1</v>
      </c>
      <c r="F282" s="72">
        <v>48.3</v>
      </c>
      <c r="G282" s="72">
        <v>233.8</v>
      </c>
    </row>
    <row r="283" spans="1:7" s="2" customFormat="1" ht="20.25" customHeight="1" x14ac:dyDescent="0.3">
      <c r="A283" s="78" t="s">
        <v>123</v>
      </c>
      <c r="B283" s="39" t="s">
        <v>159</v>
      </c>
      <c r="C283" s="77">
        <v>30</v>
      </c>
      <c r="D283" s="69">
        <v>0</v>
      </c>
      <c r="E283" s="69">
        <v>0</v>
      </c>
      <c r="F283" s="69">
        <v>23.8</v>
      </c>
      <c r="G283" s="69">
        <v>96</v>
      </c>
    </row>
    <row r="284" spans="1:7" x14ac:dyDescent="0.3">
      <c r="A284" s="235"/>
      <c r="B284" s="39" t="s">
        <v>32</v>
      </c>
      <c r="C284" s="208">
        <f t="shared" ref="C284:G284" si="15">SUM(C278:C283)</f>
        <v>840</v>
      </c>
      <c r="D284" s="41">
        <f t="shared" si="15"/>
        <v>27.380000000000003</v>
      </c>
      <c r="E284" s="41">
        <f t="shared" si="15"/>
        <v>21.884999999999998</v>
      </c>
      <c r="F284" s="41">
        <f t="shared" si="15"/>
        <v>119.3</v>
      </c>
      <c r="G284" s="41">
        <f t="shared" si="15"/>
        <v>786.5</v>
      </c>
    </row>
    <row r="285" spans="1:7" s="52" customFormat="1" ht="12" x14ac:dyDescent="0.25">
      <c r="A285" s="132"/>
      <c r="B285" s="46" t="s">
        <v>47</v>
      </c>
      <c r="C285" s="84">
        <v>700</v>
      </c>
      <c r="D285" s="85" t="s">
        <v>48</v>
      </c>
      <c r="E285" s="87" t="s">
        <v>50</v>
      </c>
      <c r="F285" s="87" t="s">
        <v>52</v>
      </c>
      <c r="G285" s="88" t="s">
        <v>54</v>
      </c>
    </row>
    <row r="286" spans="1:7" x14ac:dyDescent="0.3">
      <c r="A286" s="5"/>
      <c r="B286" s="159"/>
      <c r="C286" s="5"/>
      <c r="D286" s="6"/>
      <c r="E286" s="6"/>
      <c r="F286" s="6"/>
      <c r="G286" s="6"/>
    </row>
    <row r="287" spans="1:7" x14ac:dyDescent="0.3">
      <c r="A287" s="5"/>
      <c r="B287" s="159"/>
      <c r="C287" s="5"/>
      <c r="D287" s="6"/>
      <c r="E287" s="6"/>
      <c r="F287" s="6"/>
      <c r="G287" s="6"/>
    </row>
    <row r="288" spans="1:7" x14ac:dyDescent="0.3">
      <c r="A288" s="5"/>
      <c r="B288" s="159"/>
      <c r="C288" s="5"/>
      <c r="D288" s="6"/>
      <c r="E288" s="6"/>
      <c r="F288" s="6"/>
      <c r="G288" s="6"/>
    </row>
    <row r="289" spans="1:7" x14ac:dyDescent="0.3">
      <c r="A289" s="5"/>
      <c r="B289" s="159"/>
      <c r="C289" s="5"/>
      <c r="D289" s="6"/>
      <c r="E289" s="6"/>
      <c r="F289" s="6"/>
      <c r="G289" s="6"/>
    </row>
    <row r="290" spans="1:7" x14ac:dyDescent="0.3">
      <c r="A290" s="5"/>
      <c r="B290" s="159"/>
      <c r="C290" s="5"/>
      <c r="D290" s="6"/>
      <c r="E290" s="6"/>
      <c r="F290" s="6"/>
      <c r="G290" s="6"/>
    </row>
    <row r="291" spans="1:7" ht="27.75" hidden="1" customHeight="1" x14ac:dyDescent="0.3">
      <c r="A291" s="5"/>
      <c r="B291" s="159"/>
      <c r="C291" s="5"/>
      <c r="D291" s="6"/>
      <c r="E291" s="6"/>
      <c r="F291" s="6"/>
      <c r="G291" s="6"/>
    </row>
    <row r="292" spans="1:7" ht="21" customHeight="1" x14ac:dyDescent="0.3">
      <c r="A292" s="5"/>
      <c r="B292" s="159"/>
      <c r="C292" s="5"/>
      <c r="D292" s="6"/>
      <c r="E292" s="6"/>
      <c r="F292" s="6"/>
      <c r="G292" s="6"/>
    </row>
    <row r="293" spans="1:7" x14ac:dyDescent="0.3">
      <c r="A293" s="5"/>
      <c r="B293" s="59"/>
      <c r="C293" s="117"/>
      <c r="D293" s="6"/>
      <c r="E293" s="6"/>
      <c r="F293" s="6"/>
      <c r="G293" s="6"/>
    </row>
    <row r="294" spans="1:7" x14ac:dyDescent="0.3">
      <c r="A294" s="5"/>
      <c r="B294" s="59"/>
      <c r="C294" s="117"/>
      <c r="D294" s="6"/>
      <c r="E294" s="6"/>
      <c r="F294" s="6"/>
      <c r="G294" s="6"/>
    </row>
    <row r="295" spans="1:7" x14ac:dyDescent="0.3">
      <c r="B295" s="2" t="s">
        <v>0</v>
      </c>
      <c r="C295" s="5"/>
      <c r="D295" s="6"/>
      <c r="E295" s="6"/>
      <c r="F295" s="269" t="s">
        <v>1</v>
      </c>
      <c r="G295" s="269"/>
    </row>
    <row r="296" spans="1:7" ht="19.5" customHeight="1" x14ac:dyDescent="0.3">
      <c r="B296" s="2" t="s">
        <v>2</v>
      </c>
      <c r="C296" s="5"/>
      <c r="D296" s="6"/>
      <c r="E296" s="269"/>
      <c r="F296" s="269" t="s">
        <v>239</v>
      </c>
      <c r="G296" s="270"/>
    </row>
    <row r="297" spans="1:7" s="93" customFormat="1" ht="12.75" customHeight="1" x14ac:dyDescent="0.3">
      <c r="A297" s="229"/>
      <c r="B297" s="7" t="s">
        <v>4</v>
      </c>
      <c r="C297" s="5"/>
      <c r="D297" s="6"/>
      <c r="E297" s="6"/>
      <c r="F297" s="269" t="s">
        <v>5</v>
      </c>
      <c r="G297" s="269"/>
    </row>
    <row r="298" spans="1:7" ht="15" customHeight="1" x14ac:dyDescent="0.3">
      <c r="A298" s="5"/>
      <c r="B298" s="59"/>
      <c r="C298" s="117"/>
      <c r="D298" s="6"/>
      <c r="E298" s="6"/>
      <c r="F298" s="6"/>
      <c r="G298" s="6"/>
    </row>
    <row r="299" spans="1:7" ht="15" customHeight="1" x14ac:dyDescent="0.3">
      <c r="A299" s="5"/>
      <c r="B299" s="59"/>
      <c r="C299" s="117"/>
      <c r="D299" s="6"/>
      <c r="E299" s="6"/>
      <c r="F299" s="6"/>
      <c r="G299" s="6"/>
    </row>
    <row r="300" spans="1:7" x14ac:dyDescent="0.25">
      <c r="A300" s="291" t="s">
        <v>235</v>
      </c>
      <c r="B300" s="291"/>
      <c r="C300" s="291"/>
      <c r="D300" s="291"/>
      <c r="E300" s="291"/>
      <c r="F300" s="291"/>
      <c r="G300" s="291"/>
    </row>
    <row r="301" spans="1:7" x14ac:dyDescent="0.3">
      <c r="A301" s="17" t="s">
        <v>12</v>
      </c>
      <c r="B301" s="231" t="s">
        <v>13</v>
      </c>
      <c r="C301" s="305" t="s">
        <v>15</v>
      </c>
      <c r="D301" s="292" t="s">
        <v>16</v>
      </c>
      <c r="E301" s="293"/>
      <c r="F301" s="293"/>
      <c r="G301" s="225" t="s">
        <v>17</v>
      </c>
    </row>
    <row r="302" spans="1:7" x14ac:dyDescent="0.3">
      <c r="A302" s="19" t="s">
        <v>18</v>
      </c>
      <c r="B302" s="20"/>
      <c r="C302" s="306"/>
      <c r="D302" s="225" t="s">
        <v>19</v>
      </c>
      <c r="E302" s="225" t="s">
        <v>20</v>
      </c>
      <c r="F302" s="226" t="s">
        <v>21</v>
      </c>
      <c r="G302" s="226" t="s">
        <v>22</v>
      </c>
    </row>
    <row r="303" spans="1:7" ht="15" customHeight="1" x14ac:dyDescent="0.3">
      <c r="A303" s="21">
        <v>1</v>
      </c>
      <c r="B303" s="233">
        <v>2</v>
      </c>
      <c r="C303" s="235" t="s">
        <v>23</v>
      </c>
      <c r="D303" s="235" t="s">
        <v>23</v>
      </c>
      <c r="E303" s="235" t="s">
        <v>23</v>
      </c>
      <c r="F303" s="235" t="s">
        <v>23</v>
      </c>
      <c r="G303" s="235" t="s">
        <v>23</v>
      </c>
    </row>
    <row r="304" spans="1:7" x14ac:dyDescent="0.3">
      <c r="A304" s="5"/>
      <c r="B304" s="7" t="s">
        <v>96</v>
      </c>
      <c r="C304" s="5"/>
      <c r="D304" s="5"/>
      <c r="E304" s="5"/>
      <c r="F304" s="5"/>
      <c r="G304" s="5"/>
    </row>
    <row r="305" spans="1:7" x14ac:dyDescent="0.3">
      <c r="C305" s="2"/>
      <c r="D305" s="285" t="s">
        <v>26</v>
      </c>
      <c r="E305" s="285"/>
      <c r="F305" s="227"/>
      <c r="G305" s="5"/>
    </row>
    <row r="306" spans="1:7" ht="28.8" x14ac:dyDescent="0.3">
      <c r="A306" s="161" t="s">
        <v>161</v>
      </c>
      <c r="B306" s="148" t="s">
        <v>124</v>
      </c>
      <c r="C306" s="235">
        <v>200</v>
      </c>
      <c r="D306" s="162">
        <v>4.38</v>
      </c>
      <c r="E306" s="162">
        <v>3.8</v>
      </c>
      <c r="F306" s="162">
        <v>14.36</v>
      </c>
      <c r="G306" s="162">
        <v>120</v>
      </c>
    </row>
    <row r="307" spans="1:7" x14ac:dyDescent="0.3">
      <c r="A307" s="33" t="s">
        <v>66</v>
      </c>
      <c r="B307" s="39" t="s">
        <v>67</v>
      </c>
      <c r="C307" s="235">
        <v>200</v>
      </c>
      <c r="D307" s="146">
        <v>0.3</v>
      </c>
      <c r="E307" s="146">
        <v>0</v>
      </c>
      <c r="F307" s="146">
        <v>10.58</v>
      </c>
      <c r="G307" s="146">
        <v>43.52</v>
      </c>
    </row>
    <row r="308" spans="1:7" x14ac:dyDescent="0.3">
      <c r="A308" s="33" t="s">
        <v>29</v>
      </c>
      <c r="B308" s="34" t="s">
        <v>30</v>
      </c>
      <c r="C308" s="77">
        <v>50</v>
      </c>
      <c r="D308" s="69">
        <v>3.95</v>
      </c>
      <c r="E308" s="69">
        <v>0.5</v>
      </c>
      <c r="F308" s="69">
        <v>24.15</v>
      </c>
      <c r="G308" s="69">
        <v>116.9</v>
      </c>
    </row>
    <row r="309" spans="1:7" s="2" customFormat="1" x14ac:dyDescent="0.3">
      <c r="A309" s="33" t="s">
        <v>199</v>
      </c>
      <c r="B309" s="267" t="s">
        <v>198</v>
      </c>
      <c r="C309" s="37">
        <v>70</v>
      </c>
      <c r="D309" s="37">
        <v>2.83</v>
      </c>
      <c r="E309" s="37">
        <v>2.56</v>
      </c>
      <c r="F309" s="37">
        <v>22.11</v>
      </c>
      <c r="G309" s="37">
        <v>122.8</v>
      </c>
    </row>
    <row r="310" spans="1:7" x14ac:dyDescent="0.3">
      <c r="A310" s="235"/>
      <c r="B310" s="39" t="s">
        <v>32</v>
      </c>
      <c r="C310" s="118">
        <f>SUM(C306:C309)</f>
        <v>520</v>
      </c>
      <c r="D310" s="118">
        <f t="shared" ref="D310:G310" si="16">SUM(D306:D309)</f>
        <v>11.459999999999999</v>
      </c>
      <c r="E310" s="118">
        <f t="shared" si="16"/>
        <v>6.8599999999999994</v>
      </c>
      <c r="F310" s="118">
        <f>SUM(F306:F309)</f>
        <v>71.199999999999989</v>
      </c>
      <c r="G310" s="118">
        <f t="shared" si="16"/>
        <v>403.22</v>
      </c>
    </row>
    <row r="311" spans="1:7" s="2" customFormat="1" ht="15" customHeight="1" x14ac:dyDescent="0.3">
      <c r="A311" s="43"/>
      <c r="B311" s="163"/>
      <c r="C311" s="118"/>
      <c r="D311" s="118"/>
      <c r="E311" s="118"/>
      <c r="F311" s="118"/>
      <c r="G311" s="118"/>
    </row>
    <row r="312" spans="1:7" s="90" customFormat="1" ht="21" customHeight="1" x14ac:dyDescent="0.25">
      <c r="A312" s="45"/>
      <c r="B312" s="46" t="s">
        <v>33</v>
      </c>
      <c r="C312" s="48">
        <v>500</v>
      </c>
      <c r="D312" s="49" t="s">
        <v>34</v>
      </c>
      <c r="E312" s="49" t="s">
        <v>36</v>
      </c>
      <c r="F312" s="49" t="s">
        <v>38</v>
      </c>
      <c r="G312" s="51" t="s">
        <v>40</v>
      </c>
    </row>
    <row r="313" spans="1:7" s="2" customFormat="1" ht="24.75" customHeight="1" x14ac:dyDescent="0.3">
      <c r="A313" s="5"/>
      <c r="B313" s="59"/>
      <c r="C313" s="59"/>
      <c r="D313" s="60"/>
      <c r="E313" s="8"/>
      <c r="F313" s="8"/>
      <c r="G313" s="8"/>
    </row>
    <row r="314" spans="1:7" s="2" customFormat="1" ht="36" customHeight="1" x14ac:dyDescent="0.3">
      <c r="A314" s="137" t="s">
        <v>212</v>
      </c>
      <c r="B314" s="138" t="s">
        <v>76</v>
      </c>
      <c r="C314" s="137">
        <v>60</v>
      </c>
      <c r="D314" s="137">
        <v>0.6</v>
      </c>
      <c r="E314" s="137">
        <v>3.64</v>
      </c>
      <c r="F314" s="137">
        <v>2.0699999999999998</v>
      </c>
      <c r="G314" s="137">
        <v>42.42</v>
      </c>
    </row>
    <row r="315" spans="1:7" s="2" customFormat="1" ht="18" customHeight="1" x14ac:dyDescent="0.3">
      <c r="A315" s="277" t="s">
        <v>218</v>
      </c>
      <c r="B315" s="98" t="s">
        <v>162</v>
      </c>
      <c r="C315" s="69">
        <v>250</v>
      </c>
      <c r="D315" s="99">
        <v>4.76</v>
      </c>
      <c r="E315" s="164">
        <v>3.28</v>
      </c>
      <c r="F315" s="164">
        <v>13.75</v>
      </c>
      <c r="G315" s="164">
        <v>113.7</v>
      </c>
    </row>
    <row r="316" spans="1:7" s="2" customFormat="1" ht="18.75" customHeight="1" x14ac:dyDescent="0.3">
      <c r="A316" s="26" t="s">
        <v>191</v>
      </c>
      <c r="B316" s="27" t="s">
        <v>99</v>
      </c>
      <c r="C316" s="28">
        <v>200</v>
      </c>
      <c r="D316" s="29">
        <v>14.7</v>
      </c>
      <c r="E316" s="29">
        <v>22.7</v>
      </c>
      <c r="F316" s="29">
        <v>23.2</v>
      </c>
      <c r="G316" s="29">
        <v>350</v>
      </c>
    </row>
    <row r="317" spans="1:7" s="2" customFormat="1" ht="16.5" customHeight="1" x14ac:dyDescent="0.3">
      <c r="A317" s="228" t="s">
        <v>122</v>
      </c>
      <c r="B317" s="166" t="s">
        <v>120</v>
      </c>
      <c r="C317" s="228">
        <v>200</v>
      </c>
      <c r="D317" s="228">
        <v>0.4</v>
      </c>
      <c r="E317" s="228">
        <v>0.1</v>
      </c>
      <c r="F317" s="228">
        <v>18.399999999999999</v>
      </c>
      <c r="G317" s="168">
        <v>75.8</v>
      </c>
    </row>
    <row r="318" spans="1:7" s="2" customFormat="1" ht="18" customHeight="1" x14ac:dyDescent="0.3">
      <c r="A318" s="72" t="s">
        <v>29</v>
      </c>
      <c r="B318" s="76" t="s">
        <v>30</v>
      </c>
      <c r="C318" s="81">
        <v>90</v>
      </c>
      <c r="D318" s="72">
        <v>7.11</v>
      </c>
      <c r="E318" s="72">
        <v>0.9</v>
      </c>
      <c r="F318" s="72">
        <v>43.47</v>
      </c>
      <c r="G318" s="72">
        <v>210.42</v>
      </c>
    </row>
    <row r="319" spans="1:7" s="2" customFormat="1" ht="22.5" customHeight="1" x14ac:dyDescent="0.3">
      <c r="A319" s="78" t="s">
        <v>62</v>
      </c>
      <c r="B319" s="148" t="s">
        <v>163</v>
      </c>
      <c r="C319" s="77">
        <v>50</v>
      </c>
      <c r="D319" s="69">
        <v>0.4</v>
      </c>
      <c r="E319" s="69">
        <v>0.1</v>
      </c>
      <c r="F319" s="69">
        <v>39.9</v>
      </c>
      <c r="G319" s="69">
        <v>162.1</v>
      </c>
    </row>
    <row r="320" spans="1:7" s="2" customFormat="1" x14ac:dyDescent="0.3">
      <c r="A320" s="235"/>
      <c r="B320" s="170" t="s">
        <v>97</v>
      </c>
      <c r="C320" s="214">
        <f t="shared" ref="C320:G320" si="17">SUM(C314:C319)</f>
        <v>850</v>
      </c>
      <c r="D320" s="215">
        <f t="shared" si="17"/>
        <v>27.969999999999995</v>
      </c>
      <c r="E320" s="215">
        <f t="shared" si="17"/>
        <v>30.72</v>
      </c>
      <c r="F320" s="215">
        <f t="shared" si="17"/>
        <v>140.79</v>
      </c>
      <c r="G320" s="172">
        <f t="shared" si="17"/>
        <v>954.43999999999994</v>
      </c>
    </row>
    <row r="321" spans="1:7" s="90" customFormat="1" ht="12" x14ac:dyDescent="0.25">
      <c r="A321" s="173"/>
      <c r="B321" s="174" t="s">
        <v>47</v>
      </c>
      <c r="C321" s="84">
        <v>700</v>
      </c>
      <c r="D321" s="175" t="s">
        <v>48</v>
      </c>
      <c r="E321" s="175" t="s">
        <v>50</v>
      </c>
      <c r="F321" s="175" t="s">
        <v>52</v>
      </c>
      <c r="G321" s="176" t="s">
        <v>54</v>
      </c>
    </row>
    <row r="322" spans="1:7" s="2" customFormat="1" x14ac:dyDescent="0.3">
      <c r="A322" s="5"/>
      <c r="B322" s="53"/>
      <c r="C322" s="178"/>
      <c r="D322" s="179"/>
      <c r="E322" s="179"/>
      <c r="F322" s="179"/>
      <c r="G322" s="180"/>
    </row>
    <row r="323" spans="1:7" s="2" customFormat="1" x14ac:dyDescent="0.3">
      <c r="B323" s="53"/>
      <c r="C323" s="178"/>
      <c r="D323" s="179"/>
      <c r="E323" s="179"/>
      <c r="F323" s="179"/>
      <c r="G323" s="180"/>
    </row>
    <row r="324" spans="1:7" x14ac:dyDescent="0.3">
      <c r="A324" s="5"/>
      <c r="B324" s="53"/>
      <c r="C324" s="178"/>
      <c r="D324" s="179"/>
      <c r="E324" s="179"/>
      <c r="F324" s="179"/>
      <c r="G324" s="180"/>
    </row>
    <row r="325" spans="1:7" ht="12.75" customHeight="1" x14ac:dyDescent="0.3">
      <c r="A325" s="5"/>
      <c r="B325" s="53"/>
      <c r="C325" s="178"/>
      <c r="D325" s="179"/>
      <c r="E325" s="179"/>
      <c r="F325" s="179"/>
      <c r="G325" s="180"/>
    </row>
    <row r="326" spans="1:7" ht="15" hidden="1" customHeight="1" x14ac:dyDescent="0.3">
      <c r="A326" s="5"/>
      <c r="B326" s="91"/>
      <c r="C326" s="5"/>
      <c r="D326" s="57"/>
      <c r="E326" s="57"/>
      <c r="F326" s="57"/>
      <c r="G326" s="57"/>
    </row>
    <row r="327" spans="1:7" x14ac:dyDescent="0.3">
      <c r="A327" s="5"/>
      <c r="B327" s="91"/>
      <c r="C327" s="5"/>
      <c r="D327" s="57"/>
      <c r="E327" s="57"/>
      <c r="F327" s="57"/>
      <c r="G327" s="57"/>
    </row>
    <row r="328" spans="1:7" x14ac:dyDescent="0.3">
      <c r="A328" s="5"/>
      <c r="B328" s="91"/>
      <c r="C328" s="5"/>
      <c r="D328" s="57"/>
      <c r="E328" s="57"/>
      <c r="F328" s="57"/>
      <c r="G328" s="57"/>
    </row>
    <row r="329" spans="1:7" x14ac:dyDescent="0.3">
      <c r="A329" s="5"/>
      <c r="B329" s="91"/>
      <c r="C329" s="5"/>
      <c r="D329" s="57"/>
      <c r="E329" s="57"/>
      <c r="F329" s="57"/>
      <c r="G329" s="57"/>
    </row>
    <row r="330" spans="1:7" x14ac:dyDescent="0.3">
      <c r="B330" s="2" t="s">
        <v>0</v>
      </c>
      <c r="C330" s="5"/>
      <c r="D330" s="6"/>
      <c r="E330" s="6"/>
      <c r="F330" s="269" t="s">
        <v>1</v>
      </c>
      <c r="G330" s="269"/>
    </row>
    <row r="331" spans="1:7" ht="18" customHeight="1" x14ac:dyDescent="0.3">
      <c r="B331" s="2" t="s">
        <v>2</v>
      </c>
      <c r="C331" s="5"/>
      <c r="D331" s="6"/>
      <c r="E331" s="269"/>
      <c r="F331" s="269" t="s">
        <v>239</v>
      </c>
      <c r="G331" s="270"/>
    </row>
    <row r="332" spans="1:7" s="93" customFormat="1" ht="15.75" customHeight="1" x14ac:dyDescent="0.3">
      <c r="A332" s="229"/>
      <c r="B332" s="7" t="s">
        <v>4</v>
      </c>
      <c r="C332" s="5"/>
      <c r="D332" s="6"/>
      <c r="E332" s="6"/>
      <c r="F332" s="269" t="s">
        <v>5</v>
      </c>
      <c r="G332" s="269"/>
    </row>
    <row r="333" spans="1:7" ht="15" customHeight="1" x14ac:dyDescent="0.3">
      <c r="A333" s="5"/>
      <c r="B333" s="59"/>
      <c r="C333" s="5"/>
      <c r="D333" s="6"/>
      <c r="E333" s="6"/>
      <c r="F333" s="6"/>
      <c r="G333" s="6"/>
    </row>
    <row r="334" spans="1:7" x14ac:dyDescent="0.25">
      <c r="A334" s="291" t="s">
        <v>235</v>
      </c>
      <c r="B334" s="291"/>
      <c r="C334" s="291"/>
      <c r="D334" s="291"/>
      <c r="E334" s="291"/>
      <c r="F334" s="291"/>
      <c r="G334" s="291"/>
    </row>
    <row r="335" spans="1:7" x14ac:dyDescent="0.3">
      <c r="A335" s="5"/>
      <c r="B335" s="59"/>
      <c r="C335" s="117"/>
      <c r="D335" s="6"/>
      <c r="E335" s="6"/>
      <c r="F335" s="6"/>
      <c r="G335" s="6"/>
    </row>
    <row r="336" spans="1:7" x14ac:dyDescent="0.3">
      <c r="A336" s="17" t="s">
        <v>12</v>
      </c>
      <c r="B336" s="94" t="s">
        <v>13</v>
      </c>
      <c r="C336" s="299" t="s">
        <v>15</v>
      </c>
      <c r="D336" s="292" t="s">
        <v>16</v>
      </c>
      <c r="E336" s="293"/>
      <c r="F336" s="293"/>
      <c r="G336" s="225" t="s">
        <v>17</v>
      </c>
    </row>
    <row r="337" spans="1:7" ht="14.25" customHeight="1" x14ac:dyDescent="0.3">
      <c r="A337" s="19" t="s">
        <v>18</v>
      </c>
      <c r="B337" s="95"/>
      <c r="C337" s="300"/>
      <c r="D337" s="225" t="s">
        <v>19</v>
      </c>
      <c r="E337" s="225" t="s">
        <v>20</v>
      </c>
      <c r="F337" s="226" t="s">
        <v>21</v>
      </c>
      <c r="G337" s="226" t="s">
        <v>22</v>
      </c>
    </row>
    <row r="338" spans="1:7" ht="15" customHeight="1" x14ac:dyDescent="0.3">
      <c r="A338" s="21">
        <v>1</v>
      </c>
      <c r="B338" s="233">
        <v>2</v>
      </c>
      <c r="C338" s="235" t="s">
        <v>23</v>
      </c>
      <c r="D338" s="235" t="s">
        <v>23</v>
      </c>
      <c r="E338" s="235" t="s">
        <v>23</v>
      </c>
      <c r="F338" s="235" t="s">
        <v>23</v>
      </c>
      <c r="G338" s="235" t="s">
        <v>23</v>
      </c>
    </row>
    <row r="339" spans="1:7" ht="15.75" customHeight="1" x14ac:dyDescent="0.3">
      <c r="A339" s="5"/>
      <c r="B339" s="7" t="s">
        <v>114</v>
      </c>
      <c r="C339" s="5"/>
      <c r="D339" s="5"/>
      <c r="E339" s="5"/>
      <c r="F339" s="5"/>
      <c r="G339" s="5"/>
    </row>
    <row r="340" spans="1:7" ht="15" customHeight="1" x14ac:dyDescent="0.3">
      <c r="C340" s="2"/>
      <c r="D340" s="285" t="s">
        <v>26</v>
      </c>
      <c r="E340" s="285"/>
      <c r="F340" s="227"/>
      <c r="G340" s="5"/>
    </row>
    <row r="341" spans="1:7" ht="28.8" x14ac:dyDescent="0.3">
      <c r="A341" s="37" t="s">
        <v>166</v>
      </c>
      <c r="B341" s="261" t="s">
        <v>179</v>
      </c>
      <c r="C341" s="37">
        <v>170</v>
      </c>
      <c r="D341" s="217">
        <v>15.5</v>
      </c>
      <c r="E341" s="217">
        <v>9.1999999999999993</v>
      </c>
      <c r="F341" s="217">
        <v>26.3</v>
      </c>
      <c r="G341" s="217">
        <v>249.5</v>
      </c>
    </row>
    <row r="342" spans="1:7" x14ac:dyDescent="0.3">
      <c r="A342" s="33" t="s">
        <v>64</v>
      </c>
      <c r="B342" s="34" t="s">
        <v>65</v>
      </c>
      <c r="C342" s="235">
        <v>10</v>
      </c>
      <c r="D342" s="36">
        <v>0.8</v>
      </c>
      <c r="E342" s="36">
        <v>7.25</v>
      </c>
      <c r="F342" s="36">
        <v>0.13</v>
      </c>
      <c r="G342" s="36">
        <v>66</v>
      </c>
    </row>
    <row r="343" spans="1:7" x14ac:dyDescent="0.3">
      <c r="A343" s="33" t="s">
        <v>29</v>
      </c>
      <c r="B343" s="34" t="s">
        <v>30</v>
      </c>
      <c r="C343" s="235">
        <v>50</v>
      </c>
      <c r="D343" s="69">
        <v>3.95</v>
      </c>
      <c r="E343" s="69">
        <v>0.5</v>
      </c>
      <c r="F343" s="69">
        <v>24.15</v>
      </c>
      <c r="G343" s="69">
        <v>116.9</v>
      </c>
    </row>
    <row r="344" spans="1:7" s="239" customFormat="1" ht="15.6" x14ac:dyDescent="0.3">
      <c r="A344" s="240" t="s">
        <v>71</v>
      </c>
      <c r="B344" s="240" t="s">
        <v>72</v>
      </c>
      <c r="C344" s="240">
        <v>100</v>
      </c>
      <c r="D344" s="240">
        <v>0.4</v>
      </c>
      <c r="E344" s="240">
        <v>0.4</v>
      </c>
      <c r="F344" s="240">
        <v>9.8000000000000007</v>
      </c>
      <c r="G344" s="240">
        <v>44.4</v>
      </c>
    </row>
    <row r="345" spans="1:7" x14ac:dyDescent="0.3">
      <c r="A345" s="37" t="s">
        <v>57</v>
      </c>
      <c r="B345" s="38" t="s">
        <v>58</v>
      </c>
      <c r="C345" s="37">
        <v>200</v>
      </c>
      <c r="D345" s="37">
        <v>0.2</v>
      </c>
      <c r="E345" s="37">
        <v>0</v>
      </c>
      <c r="F345" s="37">
        <v>20.2</v>
      </c>
      <c r="G345" s="37">
        <v>84.8</v>
      </c>
    </row>
    <row r="346" spans="1:7" x14ac:dyDescent="0.3">
      <c r="A346" s="235"/>
      <c r="B346" s="39" t="s">
        <v>32</v>
      </c>
      <c r="C346" s="211">
        <f>SUM(C341:C345)</f>
        <v>530</v>
      </c>
      <c r="D346" s="208">
        <f t="shared" ref="D346:F346" si="18">SUM(D341:D345)</f>
        <v>20.849999999999998</v>
      </c>
      <c r="E346" s="208">
        <f t="shared" si="18"/>
        <v>17.349999999999998</v>
      </c>
      <c r="F346" s="41">
        <f t="shared" si="18"/>
        <v>80.58</v>
      </c>
      <c r="G346" s="208">
        <f>SUM(G341:G345)</f>
        <v>561.59999999999991</v>
      </c>
    </row>
    <row r="347" spans="1:7" s="2" customFormat="1" ht="22.5" customHeight="1" x14ac:dyDescent="0.3">
      <c r="A347" s="226"/>
      <c r="B347" s="119"/>
      <c r="C347" s="118"/>
      <c r="D347" s="118"/>
      <c r="E347" s="118"/>
      <c r="F347" s="118"/>
      <c r="G347" s="118"/>
    </row>
    <row r="348" spans="1:7" s="90" customFormat="1" ht="17.25" customHeight="1" x14ac:dyDescent="0.25">
      <c r="A348" s="182"/>
      <c r="B348" s="174" t="s">
        <v>33</v>
      </c>
      <c r="C348" s="48">
        <v>500</v>
      </c>
      <c r="D348" s="49" t="s">
        <v>34</v>
      </c>
      <c r="E348" s="49" t="s">
        <v>36</v>
      </c>
      <c r="F348" s="49" t="s">
        <v>38</v>
      </c>
      <c r="G348" s="51" t="s">
        <v>40</v>
      </c>
    </row>
    <row r="349" spans="1:7" s="2" customFormat="1" ht="30" customHeight="1" x14ac:dyDescent="0.3">
      <c r="A349" s="5"/>
      <c r="B349" s="59"/>
      <c r="C349" s="59"/>
      <c r="D349" s="60"/>
      <c r="E349" s="8"/>
      <c r="F349" s="8"/>
      <c r="G349" s="8"/>
    </row>
    <row r="350" spans="1:7" s="2" customFormat="1" ht="21" customHeight="1" x14ac:dyDescent="0.3">
      <c r="A350" s="275" t="s">
        <v>214</v>
      </c>
      <c r="B350" s="218" t="s">
        <v>117</v>
      </c>
      <c r="C350" s="37">
        <v>60</v>
      </c>
      <c r="D350" s="37">
        <v>0.48</v>
      </c>
      <c r="E350" s="37">
        <v>0.12</v>
      </c>
      <c r="F350" s="37">
        <v>1.5</v>
      </c>
      <c r="G350" s="37">
        <v>8.52</v>
      </c>
    </row>
    <row r="351" spans="1:7" s="2" customFormat="1" x14ac:dyDescent="0.3">
      <c r="A351" s="72" t="s">
        <v>220</v>
      </c>
      <c r="B351" s="73" t="s">
        <v>68</v>
      </c>
      <c r="C351" s="105">
        <v>250</v>
      </c>
      <c r="D351" s="106">
        <v>3.08</v>
      </c>
      <c r="E351" s="72">
        <v>2.35</v>
      </c>
      <c r="F351" s="105">
        <v>12.13</v>
      </c>
      <c r="G351" s="107">
        <v>83.5</v>
      </c>
    </row>
    <row r="352" spans="1:7" s="2" customFormat="1" ht="28.8" x14ac:dyDescent="0.3">
      <c r="A352" s="69" t="s">
        <v>139</v>
      </c>
      <c r="B352" s="260" t="s">
        <v>137</v>
      </c>
      <c r="C352" s="71">
        <v>100</v>
      </c>
      <c r="D352" s="69">
        <v>6.3</v>
      </c>
      <c r="E352" s="69">
        <v>14.7</v>
      </c>
      <c r="F352" s="69">
        <v>10.6</v>
      </c>
      <c r="G352" s="69">
        <v>203</v>
      </c>
    </row>
    <row r="353" spans="1:56" s="2" customFormat="1" x14ac:dyDescent="0.3">
      <c r="A353" s="69" t="s">
        <v>192</v>
      </c>
      <c r="B353" s="39" t="s">
        <v>164</v>
      </c>
      <c r="C353" s="69">
        <v>180</v>
      </c>
      <c r="D353" s="69">
        <v>3.84</v>
      </c>
      <c r="E353" s="69">
        <v>6.24</v>
      </c>
      <c r="F353" s="69">
        <v>23.76</v>
      </c>
      <c r="G353" s="69">
        <v>167.3</v>
      </c>
    </row>
    <row r="354" spans="1:56" s="2" customFormat="1" x14ac:dyDescent="0.3">
      <c r="A354" s="69" t="s">
        <v>150</v>
      </c>
      <c r="B354" s="39" t="s">
        <v>148</v>
      </c>
      <c r="C354" s="65">
        <v>200</v>
      </c>
      <c r="D354" s="69">
        <v>1</v>
      </c>
      <c r="E354" s="69">
        <v>0</v>
      </c>
      <c r="F354" s="69">
        <v>20.2</v>
      </c>
      <c r="G354" s="69">
        <v>84.8</v>
      </c>
    </row>
    <row r="355" spans="1:56" s="2" customFormat="1" x14ac:dyDescent="0.3">
      <c r="A355" s="78" t="s">
        <v>29</v>
      </c>
      <c r="B355" s="39" t="s">
        <v>30</v>
      </c>
      <c r="C355" s="77">
        <v>100</v>
      </c>
      <c r="D355" s="69">
        <v>7.11</v>
      </c>
      <c r="E355" s="69">
        <v>0.9</v>
      </c>
      <c r="F355" s="69">
        <v>43.47</v>
      </c>
      <c r="G355" s="69">
        <v>210.42</v>
      </c>
    </row>
    <row r="356" spans="1:56" x14ac:dyDescent="0.3">
      <c r="A356" s="78" t="s">
        <v>123</v>
      </c>
      <c r="B356" s="39" t="s">
        <v>237</v>
      </c>
      <c r="C356" s="72">
        <v>28</v>
      </c>
      <c r="D356" s="69">
        <v>3.7</v>
      </c>
      <c r="E356" s="69">
        <v>5.93</v>
      </c>
      <c r="F356" s="69">
        <v>28.66</v>
      </c>
      <c r="G356" s="69">
        <v>182.57</v>
      </c>
    </row>
    <row r="357" spans="1:56" x14ac:dyDescent="0.3">
      <c r="A357" s="235"/>
      <c r="B357" s="170" t="s">
        <v>32</v>
      </c>
      <c r="C357" s="214">
        <f t="shared" ref="C357:G357" si="19">SUM(C350:C356)</f>
        <v>918</v>
      </c>
      <c r="D357" s="40">
        <f t="shared" si="19"/>
        <v>25.509999999999998</v>
      </c>
      <c r="E357" s="214">
        <f t="shared" si="19"/>
        <v>30.239999999999995</v>
      </c>
      <c r="F357" s="214">
        <f t="shared" si="19"/>
        <v>140.32</v>
      </c>
      <c r="G357" s="172">
        <f t="shared" si="19"/>
        <v>940.1099999999999</v>
      </c>
    </row>
    <row r="358" spans="1:56" s="52" customFormat="1" ht="12" x14ac:dyDescent="0.25">
      <c r="A358" s="182"/>
      <c r="B358" s="183" t="s">
        <v>47</v>
      </c>
      <c r="C358" s="185">
        <v>700</v>
      </c>
      <c r="D358" s="87" t="s">
        <v>48</v>
      </c>
      <c r="E358" s="87" t="s">
        <v>50</v>
      </c>
      <c r="F358" s="87" t="s">
        <v>52</v>
      </c>
      <c r="G358" s="88" t="s">
        <v>54</v>
      </c>
    </row>
    <row r="359" spans="1:56" x14ac:dyDescent="0.3">
      <c r="A359" s="5"/>
      <c r="B359" s="53"/>
      <c r="C359" s="178"/>
      <c r="D359" s="179"/>
      <c r="E359" s="179"/>
      <c r="F359" s="179"/>
      <c r="G359" s="180"/>
    </row>
    <row r="360" spans="1:56" x14ac:dyDescent="0.3">
      <c r="A360" s="2"/>
      <c r="B360" s="53"/>
      <c r="C360" s="178"/>
      <c r="D360" s="179"/>
      <c r="E360" s="179"/>
      <c r="F360" s="179"/>
      <c r="G360" s="180"/>
    </row>
    <row r="361" spans="1:56" x14ac:dyDescent="0.3">
      <c r="A361" s="5"/>
      <c r="B361" s="53"/>
      <c r="C361" s="178"/>
      <c r="D361" s="179"/>
      <c r="E361" s="179"/>
      <c r="F361" s="179"/>
      <c r="G361" s="180"/>
    </row>
    <row r="362" spans="1:56" s="52" customFormat="1" ht="15" customHeight="1" x14ac:dyDescent="0.3">
      <c r="A362" s="5"/>
      <c r="B362" s="53"/>
      <c r="C362" s="178"/>
      <c r="D362" s="179"/>
      <c r="E362" s="179"/>
      <c r="F362" s="179"/>
      <c r="G362" s="180"/>
    </row>
    <row r="363" spans="1:56" s="52" customFormat="1" x14ac:dyDescent="0.3">
      <c r="A363" s="5"/>
      <c r="B363" s="91"/>
      <c r="C363" s="5"/>
      <c r="D363" s="57"/>
      <c r="E363" s="57"/>
      <c r="F363" s="57"/>
      <c r="G363" s="57"/>
    </row>
    <row r="364" spans="1:56" s="52" customFormat="1" x14ac:dyDescent="0.3">
      <c r="A364" s="5"/>
      <c r="B364" s="91"/>
      <c r="C364" s="5"/>
      <c r="D364" s="57"/>
      <c r="E364" s="57"/>
      <c r="F364" s="57"/>
      <c r="G364" s="57"/>
    </row>
    <row r="365" spans="1:56" s="52" customFormat="1" x14ac:dyDescent="0.3">
      <c r="A365" s="5"/>
      <c r="B365" s="91"/>
      <c r="C365" s="5"/>
      <c r="D365" s="57"/>
      <c r="E365" s="57"/>
      <c r="F365" s="57"/>
      <c r="G365" s="57"/>
    </row>
    <row r="366" spans="1:56" ht="15.75" customHeight="1" x14ac:dyDescent="0.3">
      <c r="A366" s="5"/>
      <c r="B366" s="91"/>
      <c r="C366" s="5"/>
      <c r="D366" s="57"/>
      <c r="E366" s="57"/>
      <c r="F366" s="57"/>
      <c r="G366" s="57"/>
    </row>
    <row r="367" spans="1:56" ht="27" customHeight="1" x14ac:dyDescent="0.3">
      <c r="B367" s="2" t="s">
        <v>0</v>
      </c>
      <c r="C367" s="5"/>
      <c r="D367" s="6"/>
      <c r="E367" s="6"/>
      <c r="F367" s="269" t="s">
        <v>1</v>
      </c>
      <c r="G367" s="269"/>
      <c r="H367" s="2"/>
      <c r="I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</row>
    <row r="368" spans="1:56" ht="15.75" customHeight="1" x14ac:dyDescent="0.3">
      <c r="B368" s="2" t="s">
        <v>2</v>
      </c>
      <c r="C368" s="5"/>
      <c r="D368" s="6"/>
      <c r="E368" s="269"/>
      <c r="F368" s="269" t="s">
        <v>239</v>
      </c>
      <c r="G368" s="270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</row>
    <row r="369" spans="1:56" ht="15" customHeight="1" x14ac:dyDescent="0.3">
      <c r="B369" s="7" t="s">
        <v>4</v>
      </c>
      <c r="C369" s="5"/>
      <c r="D369" s="6"/>
      <c r="E369" s="6"/>
      <c r="F369" s="269" t="s">
        <v>5</v>
      </c>
      <c r="G369" s="269"/>
      <c r="H369" s="125"/>
      <c r="I369" s="125"/>
      <c r="J369" s="125"/>
      <c r="K369" s="125"/>
      <c r="L369" s="125"/>
      <c r="M369" s="125"/>
      <c r="N369" s="125"/>
      <c r="O369" s="125"/>
      <c r="P369" s="125"/>
      <c r="Q369" s="125"/>
      <c r="R369" s="125"/>
      <c r="S369" s="125"/>
      <c r="T369" s="125"/>
      <c r="U369" s="125"/>
      <c r="V369" s="125"/>
      <c r="W369" s="125"/>
      <c r="X369" s="125"/>
      <c r="Y369" s="125"/>
      <c r="Z369" s="125"/>
      <c r="AA369" s="125"/>
      <c r="AB369" s="125"/>
      <c r="AC369" s="125"/>
      <c r="AD369" s="125"/>
      <c r="AE369" s="125"/>
      <c r="AF369" s="125"/>
      <c r="AG369" s="125"/>
      <c r="AH369" s="125"/>
      <c r="AI369" s="125"/>
      <c r="AJ369" s="125"/>
      <c r="AK369" s="125"/>
      <c r="AL369" s="125"/>
      <c r="AM369" s="125"/>
      <c r="AN369" s="125"/>
      <c r="AO369" s="125"/>
      <c r="AP369" s="125"/>
      <c r="AQ369" s="125"/>
      <c r="AR369" s="125"/>
      <c r="AS369" s="125"/>
      <c r="AT369" s="125"/>
      <c r="AU369" s="125"/>
      <c r="AV369" s="125"/>
      <c r="AW369" s="125"/>
      <c r="AX369" s="125"/>
      <c r="AY369" s="125"/>
      <c r="AZ369" s="125"/>
      <c r="BA369" s="125"/>
      <c r="BB369" s="125"/>
      <c r="BC369" s="125"/>
      <c r="BD369" s="125"/>
    </row>
    <row r="370" spans="1:56" ht="17.25" customHeight="1" x14ac:dyDescent="0.3">
      <c r="A370" s="5"/>
      <c r="B370" s="59"/>
      <c r="C370" s="5"/>
      <c r="D370" s="6"/>
      <c r="E370" s="6"/>
      <c r="F370" s="6"/>
      <c r="G370" s="6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Q370" s="121"/>
      <c r="AR370" s="121"/>
      <c r="AS370" s="121"/>
      <c r="AT370" s="121"/>
      <c r="AU370" s="121"/>
      <c r="AV370" s="121"/>
      <c r="AW370" s="121"/>
      <c r="AX370" s="121"/>
      <c r="AY370" s="121"/>
      <c r="AZ370" s="121"/>
      <c r="BA370" s="121"/>
      <c r="BB370" s="121"/>
      <c r="BC370" s="121"/>
      <c r="BD370" s="121"/>
    </row>
    <row r="371" spans="1:56" ht="21.75" customHeight="1" x14ac:dyDescent="0.25">
      <c r="A371" s="291" t="s">
        <v>235</v>
      </c>
      <c r="B371" s="291"/>
      <c r="C371" s="291"/>
      <c r="D371" s="291"/>
      <c r="E371" s="291"/>
      <c r="F371" s="291"/>
      <c r="G371" s="291"/>
    </row>
    <row r="372" spans="1:56" ht="15" customHeight="1" x14ac:dyDescent="0.3">
      <c r="A372" s="5"/>
      <c r="B372" s="59"/>
      <c r="C372" s="117"/>
      <c r="D372" s="6"/>
      <c r="E372" s="6"/>
      <c r="F372" s="6"/>
      <c r="G372" s="6"/>
    </row>
    <row r="373" spans="1:56" ht="36" customHeight="1" x14ac:dyDescent="0.3">
      <c r="A373" s="17" t="s">
        <v>12</v>
      </c>
      <c r="B373" s="94" t="s">
        <v>13</v>
      </c>
      <c r="C373" s="299" t="s">
        <v>15</v>
      </c>
      <c r="D373" s="292" t="s">
        <v>16</v>
      </c>
      <c r="E373" s="293"/>
      <c r="F373" s="293"/>
      <c r="G373" s="225" t="s">
        <v>17</v>
      </c>
    </row>
    <row r="374" spans="1:56" x14ac:dyDescent="0.3">
      <c r="A374" s="19" t="s">
        <v>18</v>
      </c>
      <c r="B374" s="95"/>
      <c r="C374" s="300"/>
      <c r="D374" s="225" t="s">
        <v>19</v>
      </c>
      <c r="E374" s="225" t="s">
        <v>20</v>
      </c>
      <c r="F374" s="226" t="s">
        <v>21</v>
      </c>
      <c r="G374" s="226" t="s">
        <v>22</v>
      </c>
    </row>
    <row r="375" spans="1:56" ht="15" customHeight="1" x14ac:dyDescent="0.3">
      <c r="A375" s="21">
        <v>1</v>
      </c>
      <c r="B375" s="233">
        <v>2</v>
      </c>
      <c r="C375" s="235" t="s">
        <v>23</v>
      </c>
      <c r="D375" s="235" t="s">
        <v>23</v>
      </c>
      <c r="E375" s="235" t="s">
        <v>23</v>
      </c>
      <c r="F375" s="235" t="s">
        <v>23</v>
      </c>
      <c r="G375" s="235" t="s">
        <v>23</v>
      </c>
    </row>
    <row r="376" spans="1:56" ht="15" customHeight="1" x14ac:dyDescent="0.3">
      <c r="A376" s="5"/>
      <c r="B376" s="7" t="s">
        <v>106</v>
      </c>
      <c r="C376" s="5"/>
      <c r="D376" s="5"/>
      <c r="E376" s="5"/>
      <c r="F376" s="5"/>
      <c r="G376" s="5"/>
    </row>
    <row r="377" spans="1:56" x14ac:dyDescent="0.3">
      <c r="C377" s="2"/>
      <c r="D377" s="285" t="s">
        <v>26</v>
      </c>
      <c r="E377" s="285"/>
      <c r="F377" s="227"/>
      <c r="G377" s="5"/>
    </row>
    <row r="378" spans="1:56" ht="28.8" x14ac:dyDescent="0.3">
      <c r="A378" s="275" t="s">
        <v>229</v>
      </c>
      <c r="B378" s="258" t="s">
        <v>87</v>
      </c>
      <c r="C378" s="37">
        <v>200</v>
      </c>
      <c r="D378" s="217">
        <v>6.57</v>
      </c>
      <c r="E378" s="217">
        <v>9.9700000000000006</v>
      </c>
      <c r="F378" s="217">
        <v>24.19</v>
      </c>
      <c r="G378" s="217">
        <v>203.81</v>
      </c>
    </row>
    <row r="379" spans="1:56" x14ac:dyDescent="0.3">
      <c r="A379" s="33" t="s">
        <v>131</v>
      </c>
      <c r="B379" s="34" t="s">
        <v>130</v>
      </c>
      <c r="C379" s="235">
        <v>60</v>
      </c>
      <c r="D379" s="36">
        <v>6.69</v>
      </c>
      <c r="E379" s="36">
        <v>8.3800000000000008</v>
      </c>
      <c r="F379" s="36">
        <v>19.38</v>
      </c>
      <c r="G379" s="36">
        <v>180.27</v>
      </c>
    </row>
    <row r="380" spans="1:56" x14ac:dyDescent="0.3">
      <c r="A380" s="33" t="s">
        <v>193</v>
      </c>
      <c r="B380" s="34" t="s">
        <v>74</v>
      </c>
      <c r="C380" s="235">
        <v>200</v>
      </c>
      <c r="D380" s="69">
        <v>3.48</v>
      </c>
      <c r="E380" s="69">
        <v>3.17</v>
      </c>
      <c r="F380" s="69">
        <v>11.7</v>
      </c>
      <c r="G380" s="69">
        <v>89.8</v>
      </c>
    </row>
    <row r="381" spans="1:56" x14ac:dyDescent="0.3">
      <c r="A381" s="37" t="s">
        <v>71</v>
      </c>
      <c r="B381" s="38" t="s">
        <v>143</v>
      </c>
      <c r="C381" s="37">
        <v>100</v>
      </c>
      <c r="D381" s="37">
        <v>1</v>
      </c>
      <c r="E381" s="37">
        <v>0.6</v>
      </c>
      <c r="F381" s="37">
        <v>10.7</v>
      </c>
      <c r="G381" s="37">
        <v>48</v>
      </c>
    </row>
    <row r="382" spans="1:56" x14ac:dyDescent="0.3">
      <c r="A382" s="235"/>
      <c r="B382" s="39" t="s">
        <v>32</v>
      </c>
      <c r="C382" s="211">
        <f>SUM(C378:C381)</f>
        <v>560</v>
      </c>
      <c r="D382" s="208">
        <f t="shared" ref="D382:F382" si="20">SUM(D378:D381)</f>
        <v>17.740000000000002</v>
      </c>
      <c r="E382" s="208">
        <f t="shared" si="20"/>
        <v>22.120000000000005</v>
      </c>
      <c r="F382" s="41">
        <f t="shared" si="20"/>
        <v>65.97</v>
      </c>
      <c r="G382" s="208">
        <f>SUM(G378:G381)</f>
        <v>521.88000000000011</v>
      </c>
    </row>
    <row r="383" spans="1:56" x14ac:dyDescent="0.3">
      <c r="A383" s="226"/>
      <c r="B383" s="119"/>
      <c r="C383" s="118"/>
      <c r="D383" s="118"/>
      <c r="E383" s="118"/>
      <c r="F383" s="118"/>
      <c r="G383" s="118"/>
    </row>
    <row r="384" spans="1:56" ht="13.8" x14ac:dyDescent="0.25">
      <c r="A384" s="182"/>
      <c r="B384" s="174" t="s">
        <v>33</v>
      </c>
      <c r="C384" s="48">
        <v>500</v>
      </c>
      <c r="D384" s="49" t="s">
        <v>34</v>
      </c>
      <c r="E384" s="49" t="s">
        <v>36</v>
      </c>
      <c r="F384" s="49" t="s">
        <v>38</v>
      </c>
      <c r="G384" s="51" t="s">
        <v>40</v>
      </c>
    </row>
    <row r="385" spans="1:7" x14ac:dyDescent="0.3">
      <c r="A385" s="5"/>
      <c r="B385" s="59"/>
      <c r="C385" s="59"/>
      <c r="D385" s="60"/>
      <c r="E385" s="8"/>
      <c r="F385" s="8"/>
      <c r="G385" s="8"/>
    </row>
    <row r="386" spans="1:7" x14ac:dyDescent="0.3">
      <c r="A386" s="275" t="s">
        <v>215</v>
      </c>
      <c r="B386" s="218" t="s">
        <v>125</v>
      </c>
      <c r="C386" s="37">
        <v>60</v>
      </c>
      <c r="D386" s="37">
        <v>0.7</v>
      </c>
      <c r="E386" s="37">
        <v>0.1</v>
      </c>
      <c r="F386" s="37">
        <v>2.2999999999999998</v>
      </c>
      <c r="G386" s="37">
        <v>12.8</v>
      </c>
    </row>
    <row r="387" spans="1:7" ht="15" customHeight="1" x14ac:dyDescent="0.3">
      <c r="A387" s="72" t="s">
        <v>91</v>
      </c>
      <c r="B387" s="255" t="s">
        <v>92</v>
      </c>
      <c r="C387" s="105">
        <v>200</v>
      </c>
      <c r="D387" s="106">
        <v>3.9</v>
      </c>
      <c r="E387" s="72">
        <v>4.62</v>
      </c>
      <c r="F387" s="105">
        <v>9.3000000000000007</v>
      </c>
      <c r="G387" s="107">
        <v>94.58</v>
      </c>
    </row>
    <row r="388" spans="1:7" x14ac:dyDescent="0.3">
      <c r="A388" s="69" t="s">
        <v>121</v>
      </c>
      <c r="B388" s="61" t="s">
        <v>118</v>
      </c>
      <c r="C388" s="71">
        <v>110</v>
      </c>
      <c r="D388" s="69">
        <v>11.28</v>
      </c>
      <c r="E388" s="69">
        <v>12.55</v>
      </c>
      <c r="F388" s="69">
        <v>6.7</v>
      </c>
      <c r="G388" s="69">
        <v>184.87</v>
      </c>
    </row>
    <row r="389" spans="1:7" x14ac:dyDescent="0.3">
      <c r="A389" s="69" t="s">
        <v>95</v>
      </c>
      <c r="B389" s="254" t="s">
        <v>85</v>
      </c>
      <c r="C389" s="69">
        <v>180</v>
      </c>
      <c r="D389" s="69">
        <v>6.48</v>
      </c>
      <c r="E389" s="69">
        <v>5.88</v>
      </c>
      <c r="F389" s="69">
        <v>39.36</v>
      </c>
      <c r="G389" s="69">
        <v>183.25</v>
      </c>
    </row>
    <row r="390" spans="1:7" x14ac:dyDescent="0.3">
      <c r="A390" s="69" t="s">
        <v>188</v>
      </c>
      <c r="B390" s="39" t="s">
        <v>69</v>
      </c>
      <c r="C390" s="65">
        <v>200</v>
      </c>
      <c r="D390" s="69">
        <v>0.1</v>
      </c>
      <c r="E390" s="69">
        <v>0.1</v>
      </c>
      <c r="F390" s="69">
        <v>16</v>
      </c>
      <c r="G390" s="69">
        <v>65</v>
      </c>
    </row>
    <row r="391" spans="1:7" x14ac:dyDescent="0.3">
      <c r="A391" s="78" t="s">
        <v>29</v>
      </c>
      <c r="B391" s="39" t="s">
        <v>30</v>
      </c>
      <c r="C391" s="77">
        <v>90</v>
      </c>
      <c r="D391" s="69">
        <v>7.11</v>
      </c>
      <c r="E391" s="69">
        <v>0.9</v>
      </c>
      <c r="F391" s="69">
        <v>43.47</v>
      </c>
      <c r="G391" s="69">
        <v>210.42</v>
      </c>
    </row>
    <row r="392" spans="1:7" x14ac:dyDescent="0.3">
      <c r="A392" s="78" t="s">
        <v>123</v>
      </c>
      <c r="B392" s="39" t="s">
        <v>63</v>
      </c>
      <c r="C392" s="72">
        <v>30</v>
      </c>
      <c r="D392" s="69">
        <v>2.2000000000000002</v>
      </c>
      <c r="E392" s="69">
        <v>3</v>
      </c>
      <c r="F392" s="69">
        <v>20.399999999999999</v>
      </c>
      <c r="G392" s="69">
        <v>117.4</v>
      </c>
    </row>
    <row r="393" spans="1:7" x14ac:dyDescent="0.3">
      <c r="A393" s="235"/>
      <c r="B393" s="170" t="s">
        <v>32</v>
      </c>
      <c r="C393" s="214">
        <f t="shared" ref="C393:G393" si="21">SUM(C386:C392)</f>
        <v>870</v>
      </c>
      <c r="D393" s="40">
        <f t="shared" si="21"/>
        <v>31.77</v>
      </c>
      <c r="E393" s="214">
        <f t="shared" si="21"/>
        <v>27.15</v>
      </c>
      <c r="F393" s="214">
        <f t="shared" si="21"/>
        <v>137.53</v>
      </c>
      <c r="G393" s="172">
        <f t="shared" si="21"/>
        <v>868.31999999999994</v>
      </c>
    </row>
    <row r="394" spans="1:7" ht="13.8" x14ac:dyDescent="0.25">
      <c r="A394" s="182"/>
      <c r="B394" s="183" t="s">
        <v>47</v>
      </c>
      <c r="C394" s="185">
        <v>700</v>
      </c>
      <c r="D394" s="87" t="s">
        <v>48</v>
      </c>
      <c r="E394" s="87" t="s">
        <v>50</v>
      </c>
      <c r="F394" s="87" t="s">
        <v>52</v>
      </c>
      <c r="G394" s="88" t="s">
        <v>54</v>
      </c>
    </row>
    <row r="395" spans="1:7" x14ac:dyDescent="0.3">
      <c r="A395" s="5"/>
      <c r="B395" s="53"/>
      <c r="C395" s="178"/>
      <c r="D395" s="179"/>
      <c r="E395" s="179"/>
      <c r="F395" s="179"/>
      <c r="G395" s="180"/>
    </row>
    <row r="396" spans="1:7" x14ac:dyDescent="0.3">
      <c r="A396" s="2"/>
      <c r="B396" s="53"/>
      <c r="C396" s="178"/>
      <c r="D396" s="179"/>
      <c r="E396" s="179"/>
      <c r="F396" s="179"/>
      <c r="G396" s="180"/>
    </row>
    <row r="397" spans="1:7" x14ac:dyDescent="0.3">
      <c r="A397" s="5"/>
      <c r="B397" s="53"/>
      <c r="C397" s="178"/>
      <c r="D397" s="179"/>
      <c r="E397" s="179"/>
      <c r="F397" s="179"/>
      <c r="G397" s="180"/>
    </row>
    <row r="398" spans="1:7" x14ac:dyDescent="0.3">
      <c r="A398" s="5"/>
      <c r="B398" s="53"/>
      <c r="C398" s="178"/>
      <c r="D398" s="179"/>
      <c r="E398" s="179"/>
      <c r="F398" s="179"/>
      <c r="G398" s="180"/>
    </row>
    <row r="399" spans="1:7" x14ac:dyDescent="0.3">
      <c r="A399" s="5"/>
      <c r="B399" s="91"/>
      <c r="C399" s="5"/>
      <c r="D399" s="57"/>
      <c r="E399" s="57"/>
      <c r="F399" s="57"/>
      <c r="G399" s="57"/>
    </row>
    <row r="400" spans="1:7" x14ac:dyDescent="0.3">
      <c r="A400" s="5"/>
      <c r="B400" s="91"/>
      <c r="C400" s="5"/>
      <c r="D400" s="57"/>
      <c r="E400" s="57"/>
      <c r="F400" s="57"/>
      <c r="G400" s="57"/>
    </row>
    <row r="401" spans="1:7" x14ac:dyDescent="0.3">
      <c r="A401" s="5"/>
      <c r="B401" s="91"/>
      <c r="C401" s="5"/>
      <c r="D401" s="57"/>
      <c r="E401" s="57"/>
      <c r="F401" s="57"/>
      <c r="G401" s="57"/>
    </row>
    <row r="402" spans="1:7" x14ac:dyDescent="0.3">
      <c r="A402" s="5"/>
      <c r="B402" s="91"/>
      <c r="C402" s="5"/>
      <c r="D402" s="57"/>
      <c r="E402" s="57"/>
      <c r="F402" s="57"/>
      <c r="G402" s="57"/>
    </row>
    <row r="403" spans="1:7" x14ac:dyDescent="0.3">
      <c r="B403" s="2" t="s">
        <v>0</v>
      </c>
      <c r="C403" s="5"/>
      <c r="D403" s="6"/>
      <c r="E403" s="6"/>
      <c r="F403" s="269" t="s">
        <v>1</v>
      </c>
      <c r="G403" s="269"/>
    </row>
    <row r="404" spans="1:7" x14ac:dyDescent="0.3">
      <c r="B404" s="2" t="s">
        <v>2</v>
      </c>
      <c r="C404" s="5"/>
      <c r="D404" s="6"/>
      <c r="E404" s="269"/>
      <c r="F404" s="269" t="s">
        <v>239</v>
      </c>
      <c r="G404" s="270"/>
    </row>
    <row r="405" spans="1:7" x14ac:dyDescent="0.3">
      <c r="B405" s="7" t="s">
        <v>4</v>
      </c>
      <c r="C405" s="5"/>
      <c r="D405" s="6"/>
      <c r="E405" s="6"/>
      <c r="F405" s="269" t="s">
        <v>5</v>
      </c>
      <c r="G405" s="269"/>
    </row>
    <row r="406" spans="1:7" x14ac:dyDescent="0.3">
      <c r="A406" s="5"/>
      <c r="B406" s="59"/>
      <c r="C406" s="5"/>
      <c r="D406" s="6"/>
      <c r="E406" s="6"/>
      <c r="F406" s="6"/>
      <c r="G406" s="6"/>
    </row>
    <row r="407" spans="1:7" x14ac:dyDescent="0.25">
      <c r="A407" s="291" t="s">
        <v>235</v>
      </c>
      <c r="B407" s="291"/>
      <c r="C407" s="291"/>
      <c r="D407" s="291"/>
      <c r="E407" s="291"/>
      <c r="F407" s="291"/>
      <c r="G407" s="291"/>
    </row>
    <row r="408" spans="1:7" x14ac:dyDescent="0.3">
      <c r="A408" s="5"/>
      <c r="B408" s="59"/>
      <c r="C408" s="117"/>
      <c r="D408" s="6"/>
      <c r="E408" s="6"/>
      <c r="F408" s="6"/>
      <c r="G408" s="6"/>
    </row>
    <row r="409" spans="1:7" x14ac:dyDescent="0.3">
      <c r="A409" s="17" t="s">
        <v>12</v>
      </c>
      <c r="B409" s="94" t="s">
        <v>13</v>
      </c>
      <c r="C409" s="299" t="s">
        <v>15</v>
      </c>
      <c r="D409" s="292" t="s">
        <v>16</v>
      </c>
      <c r="E409" s="293"/>
      <c r="F409" s="293"/>
      <c r="G409" s="225" t="s">
        <v>17</v>
      </c>
    </row>
    <row r="410" spans="1:7" x14ac:dyDescent="0.3">
      <c r="A410" s="19" t="s">
        <v>18</v>
      </c>
      <c r="B410" s="95"/>
      <c r="C410" s="300"/>
      <c r="D410" s="225" t="s">
        <v>19</v>
      </c>
      <c r="E410" s="225" t="s">
        <v>20</v>
      </c>
      <c r="F410" s="226" t="s">
        <v>21</v>
      </c>
      <c r="G410" s="226" t="s">
        <v>22</v>
      </c>
    </row>
    <row r="411" spans="1:7" x14ac:dyDescent="0.3">
      <c r="A411" s="21">
        <v>1</v>
      </c>
      <c r="B411" s="233">
        <v>2</v>
      </c>
      <c r="C411" s="235" t="s">
        <v>23</v>
      </c>
      <c r="D411" s="235" t="s">
        <v>23</v>
      </c>
      <c r="E411" s="235" t="s">
        <v>23</v>
      </c>
      <c r="F411" s="235" t="s">
        <v>23</v>
      </c>
      <c r="G411" s="235" t="s">
        <v>23</v>
      </c>
    </row>
    <row r="412" spans="1:7" x14ac:dyDescent="0.3">
      <c r="A412" s="5"/>
      <c r="B412" s="7" t="s">
        <v>107</v>
      </c>
      <c r="C412" s="5"/>
      <c r="D412" s="5"/>
      <c r="E412" s="5"/>
      <c r="F412" s="5"/>
      <c r="G412" s="5"/>
    </row>
    <row r="413" spans="1:7" x14ac:dyDescent="0.3">
      <c r="C413" s="2"/>
      <c r="D413" s="285" t="s">
        <v>26</v>
      </c>
      <c r="E413" s="285"/>
      <c r="F413" s="227"/>
      <c r="G413" s="5"/>
    </row>
    <row r="414" spans="1:7" x14ac:dyDescent="0.3">
      <c r="A414" s="37" t="s">
        <v>171</v>
      </c>
      <c r="B414" s="134" t="s">
        <v>167</v>
      </c>
      <c r="C414" s="37">
        <v>60</v>
      </c>
      <c r="D414" s="217">
        <v>1.2</v>
      </c>
      <c r="E414" s="217">
        <v>0.2</v>
      </c>
      <c r="F414" s="217">
        <v>6.1</v>
      </c>
      <c r="G414" s="217">
        <v>31.3</v>
      </c>
    </row>
    <row r="415" spans="1:7" x14ac:dyDescent="0.3">
      <c r="A415" s="272" t="s">
        <v>207</v>
      </c>
      <c r="B415" s="273" t="s">
        <v>208</v>
      </c>
      <c r="C415" s="37">
        <v>25</v>
      </c>
      <c r="D415" s="217">
        <v>1.8</v>
      </c>
      <c r="E415" s="217">
        <v>2.5</v>
      </c>
      <c r="F415" s="217">
        <v>17</v>
      </c>
      <c r="G415" s="217">
        <v>97.83</v>
      </c>
    </row>
    <row r="416" spans="1:7" x14ac:dyDescent="0.3">
      <c r="A416" s="33" t="s">
        <v>209</v>
      </c>
      <c r="B416" s="34" t="s">
        <v>168</v>
      </c>
      <c r="C416" s="235">
        <v>100</v>
      </c>
      <c r="D416" s="36">
        <v>9.3000000000000007</v>
      </c>
      <c r="E416" s="36">
        <v>16.600000000000001</v>
      </c>
      <c r="F416" s="36">
        <v>0.5</v>
      </c>
      <c r="G416" s="36">
        <v>188</v>
      </c>
    </row>
    <row r="417" spans="1:7" s="241" customFormat="1" ht="15.6" x14ac:dyDescent="0.3">
      <c r="A417" s="241" t="s">
        <v>29</v>
      </c>
      <c r="B417" s="241" t="s">
        <v>30</v>
      </c>
      <c r="C417" s="241">
        <v>50</v>
      </c>
      <c r="D417" s="241">
        <v>3.95</v>
      </c>
      <c r="E417" s="241">
        <v>0.5</v>
      </c>
      <c r="F417" s="241">
        <v>24.15</v>
      </c>
      <c r="G417" s="241">
        <v>116.9</v>
      </c>
    </row>
    <row r="418" spans="1:7" x14ac:dyDescent="0.3">
      <c r="A418" s="33" t="s">
        <v>71</v>
      </c>
      <c r="B418" s="34" t="s">
        <v>116</v>
      </c>
      <c r="C418" s="235">
        <v>100</v>
      </c>
      <c r="D418" s="69">
        <v>1.5</v>
      </c>
      <c r="E418" s="69">
        <v>0.5</v>
      </c>
      <c r="F418" s="69">
        <v>8</v>
      </c>
      <c r="G418" s="69">
        <v>95</v>
      </c>
    </row>
    <row r="419" spans="1:7" x14ac:dyDescent="0.3">
      <c r="A419" s="264" t="s">
        <v>194</v>
      </c>
      <c r="B419" s="38" t="s">
        <v>138</v>
      </c>
      <c r="C419" s="37">
        <v>200</v>
      </c>
      <c r="D419" s="37">
        <v>0.2</v>
      </c>
      <c r="E419" s="37">
        <v>0</v>
      </c>
      <c r="F419" s="37">
        <v>9.1999999999999993</v>
      </c>
      <c r="G419" s="37">
        <v>62</v>
      </c>
    </row>
    <row r="420" spans="1:7" x14ac:dyDescent="0.3">
      <c r="A420" s="235"/>
      <c r="B420" s="39" t="s">
        <v>32</v>
      </c>
      <c r="C420" s="211">
        <f>SUM(C414:C419)</f>
        <v>535</v>
      </c>
      <c r="D420" s="208">
        <f t="shared" ref="D420:F420" si="22">SUM(D414:D419)</f>
        <v>17.95</v>
      </c>
      <c r="E420" s="208">
        <f t="shared" si="22"/>
        <v>20.3</v>
      </c>
      <c r="F420" s="41">
        <f t="shared" si="22"/>
        <v>64.95</v>
      </c>
      <c r="G420" s="208">
        <f>SUM(G414:G419)</f>
        <v>591.03</v>
      </c>
    </row>
    <row r="421" spans="1:7" x14ac:dyDescent="0.3">
      <c r="A421" s="226"/>
      <c r="B421" s="119"/>
      <c r="C421" s="118"/>
      <c r="D421" s="118"/>
      <c r="E421" s="118"/>
      <c r="F421" s="118"/>
      <c r="G421" s="118"/>
    </row>
    <row r="422" spans="1:7" ht="13.8" x14ac:dyDescent="0.25">
      <c r="A422" s="182"/>
      <c r="B422" s="174" t="s">
        <v>33</v>
      </c>
      <c r="C422" s="48">
        <v>500</v>
      </c>
      <c r="D422" s="49" t="s">
        <v>34</v>
      </c>
      <c r="E422" s="49" t="s">
        <v>36</v>
      </c>
      <c r="F422" s="49" t="s">
        <v>38</v>
      </c>
      <c r="G422" s="51" t="s">
        <v>40</v>
      </c>
    </row>
    <row r="423" spans="1:7" x14ac:dyDescent="0.3">
      <c r="A423" s="5"/>
      <c r="B423" s="59"/>
      <c r="C423" s="59"/>
      <c r="D423" s="60"/>
      <c r="E423" s="8"/>
      <c r="F423" s="8"/>
      <c r="G423" s="8"/>
    </row>
    <row r="424" spans="1:7" x14ac:dyDescent="0.3">
      <c r="A424" s="37" t="s">
        <v>212</v>
      </c>
      <c r="B424" s="218" t="s">
        <v>76</v>
      </c>
      <c r="C424" s="37">
        <v>60</v>
      </c>
      <c r="D424" s="37">
        <v>0.6</v>
      </c>
      <c r="E424" s="37">
        <v>3.64</v>
      </c>
      <c r="F424" s="37">
        <v>2.0699999999999998</v>
      </c>
      <c r="G424" s="37">
        <v>42.42</v>
      </c>
    </row>
    <row r="425" spans="1:7" ht="15.75" customHeight="1" x14ac:dyDescent="0.3">
      <c r="A425" s="72" t="s">
        <v>160</v>
      </c>
      <c r="B425" s="73" t="s">
        <v>231</v>
      </c>
      <c r="C425" s="105">
        <v>200</v>
      </c>
      <c r="D425" s="106">
        <v>1.92</v>
      </c>
      <c r="E425" s="72">
        <v>5.14</v>
      </c>
      <c r="F425" s="105">
        <v>13.22</v>
      </c>
      <c r="G425" s="107">
        <v>106.66</v>
      </c>
    </row>
    <row r="426" spans="1:7" ht="15.75" customHeight="1" x14ac:dyDescent="0.3">
      <c r="A426" s="236" t="s">
        <v>181</v>
      </c>
      <c r="B426" s="259" t="s">
        <v>169</v>
      </c>
      <c r="C426" s="236">
        <v>90</v>
      </c>
      <c r="D426" s="106">
        <v>9.3800000000000008</v>
      </c>
      <c r="E426" s="236">
        <v>4.3499999999999996</v>
      </c>
      <c r="F426" s="236">
        <v>3.75</v>
      </c>
      <c r="G426" s="107">
        <v>93.75</v>
      </c>
    </row>
    <row r="427" spans="1:7" x14ac:dyDescent="0.3">
      <c r="A427" s="69" t="s">
        <v>230</v>
      </c>
      <c r="B427" s="61" t="s">
        <v>170</v>
      </c>
      <c r="C427" s="71">
        <v>180</v>
      </c>
      <c r="D427" s="69">
        <v>3.99</v>
      </c>
      <c r="E427" s="69">
        <v>5.76</v>
      </c>
      <c r="F427" s="69">
        <v>39.42</v>
      </c>
      <c r="G427" s="69">
        <v>219.78</v>
      </c>
    </row>
    <row r="428" spans="1:7" x14ac:dyDescent="0.3">
      <c r="A428" s="69" t="s">
        <v>122</v>
      </c>
      <c r="B428" s="39" t="s">
        <v>120</v>
      </c>
      <c r="C428" s="69">
        <v>200</v>
      </c>
      <c r="D428" s="69">
        <v>0.4</v>
      </c>
      <c r="E428" s="69">
        <v>0.1</v>
      </c>
      <c r="F428" s="69">
        <v>18.399999999999999</v>
      </c>
      <c r="G428" s="69">
        <v>75.8</v>
      </c>
    </row>
    <row r="429" spans="1:7" x14ac:dyDescent="0.3">
      <c r="A429" s="78" t="s">
        <v>29</v>
      </c>
      <c r="B429" s="39" t="s">
        <v>30</v>
      </c>
      <c r="C429" s="77">
        <v>90</v>
      </c>
      <c r="D429" s="69">
        <v>7.11</v>
      </c>
      <c r="E429" s="69">
        <v>0.9</v>
      </c>
      <c r="F429" s="69">
        <v>43.47</v>
      </c>
      <c r="G429" s="69">
        <v>210.42</v>
      </c>
    </row>
    <row r="430" spans="1:7" x14ac:dyDescent="0.3">
      <c r="A430" s="235"/>
      <c r="B430" s="170" t="s">
        <v>32</v>
      </c>
      <c r="C430" s="214">
        <f>SUM(C424:C429)</f>
        <v>820</v>
      </c>
      <c r="D430" s="40">
        <f>SUM(D424:D429)</f>
        <v>23.4</v>
      </c>
      <c r="E430" s="214">
        <f>SUM(E424:E429)</f>
        <v>19.89</v>
      </c>
      <c r="F430" s="214">
        <f>SUM(F424:F429)</f>
        <v>120.33</v>
      </c>
      <c r="G430" s="172">
        <f>SUM(G424:G429)</f>
        <v>748.82999999999993</v>
      </c>
    </row>
    <row r="431" spans="1:7" ht="13.8" x14ac:dyDescent="0.25">
      <c r="A431" s="182"/>
      <c r="B431" s="183" t="s">
        <v>47</v>
      </c>
      <c r="C431" s="185">
        <v>700</v>
      </c>
      <c r="D431" s="87" t="s">
        <v>48</v>
      </c>
      <c r="E431" s="87" t="s">
        <v>50</v>
      </c>
      <c r="F431" s="87" t="s">
        <v>52</v>
      </c>
      <c r="G431" s="88" t="s">
        <v>54</v>
      </c>
    </row>
    <row r="432" spans="1:7" x14ac:dyDescent="0.3">
      <c r="A432" s="5"/>
      <c r="B432" s="53"/>
      <c r="C432" s="178"/>
      <c r="D432" s="179"/>
      <c r="E432" s="179"/>
      <c r="F432" s="179"/>
      <c r="G432" s="180"/>
    </row>
    <row r="433" spans="1:7" x14ac:dyDescent="0.3">
      <c r="A433" s="2"/>
      <c r="B433" s="53"/>
      <c r="C433" s="178"/>
      <c r="D433" s="179"/>
      <c r="E433" s="179"/>
      <c r="F433" s="179"/>
      <c r="G433" s="180"/>
    </row>
    <row r="434" spans="1:7" x14ac:dyDescent="0.3">
      <c r="A434" s="5"/>
      <c r="B434" s="53"/>
      <c r="C434" s="178"/>
      <c r="D434" s="179"/>
      <c r="E434" s="179"/>
      <c r="F434" s="179"/>
      <c r="G434" s="180"/>
    </row>
    <row r="435" spans="1:7" x14ac:dyDescent="0.3">
      <c r="A435" s="5"/>
      <c r="B435" s="53"/>
      <c r="C435" s="178"/>
      <c r="D435" s="179"/>
      <c r="E435" s="179"/>
      <c r="F435" s="179"/>
      <c r="G435" s="180"/>
    </row>
    <row r="436" spans="1:7" x14ac:dyDescent="0.3">
      <c r="A436" s="5"/>
      <c r="B436" s="91"/>
      <c r="C436" s="5"/>
      <c r="D436" s="57"/>
      <c r="E436" s="57"/>
      <c r="F436" s="57"/>
      <c r="G436" s="57"/>
    </row>
    <row r="437" spans="1:7" x14ac:dyDescent="0.3">
      <c r="A437" s="5"/>
      <c r="B437" s="91"/>
      <c r="C437" s="5"/>
      <c r="D437" s="57"/>
      <c r="E437" s="57"/>
      <c r="F437" s="57"/>
      <c r="G437" s="57"/>
    </row>
    <row r="438" spans="1:7" x14ac:dyDescent="0.3">
      <c r="A438" s="5"/>
      <c r="B438" s="91"/>
      <c r="C438" s="5"/>
      <c r="D438" s="57"/>
      <c r="E438" s="57"/>
      <c r="F438" s="57"/>
      <c r="G438" s="57"/>
    </row>
    <row r="439" spans="1:7" x14ac:dyDescent="0.3">
      <c r="A439" s="5"/>
      <c r="B439" s="91"/>
      <c r="C439" s="5"/>
      <c r="D439" s="57"/>
      <c r="E439" s="57"/>
      <c r="F439" s="57"/>
      <c r="G439" s="57"/>
    </row>
    <row r="440" spans="1:7" x14ac:dyDescent="0.3">
      <c r="B440" s="2" t="s">
        <v>0</v>
      </c>
      <c r="C440" s="5"/>
      <c r="D440" s="6"/>
      <c r="E440" s="6"/>
      <c r="F440" s="269" t="s">
        <v>1</v>
      </c>
      <c r="G440" s="269"/>
    </row>
    <row r="441" spans="1:7" x14ac:dyDescent="0.3">
      <c r="B441" s="2" t="s">
        <v>2</v>
      </c>
      <c r="C441" s="5"/>
      <c r="D441" s="6"/>
      <c r="E441" s="269"/>
      <c r="F441" s="269" t="s">
        <v>239</v>
      </c>
      <c r="G441" s="270"/>
    </row>
    <row r="442" spans="1:7" x14ac:dyDescent="0.3">
      <c r="B442" s="7" t="s">
        <v>4</v>
      </c>
      <c r="C442" s="5"/>
      <c r="D442" s="6"/>
      <c r="E442" s="6"/>
      <c r="F442" s="269" t="s">
        <v>5</v>
      </c>
      <c r="G442" s="269"/>
    </row>
    <row r="443" spans="1:7" x14ac:dyDescent="0.3">
      <c r="A443" s="5"/>
      <c r="B443" s="59"/>
      <c r="C443" s="5"/>
      <c r="D443" s="6"/>
      <c r="E443" s="6"/>
      <c r="F443" s="6"/>
      <c r="G443" s="6"/>
    </row>
    <row r="444" spans="1:7" x14ac:dyDescent="0.25">
      <c r="A444" s="291" t="s">
        <v>235</v>
      </c>
      <c r="B444" s="291"/>
      <c r="C444" s="291"/>
      <c r="D444" s="291"/>
      <c r="E444" s="291"/>
      <c r="F444" s="291"/>
      <c r="G444" s="291"/>
    </row>
    <row r="445" spans="1:7" x14ac:dyDescent="0.3">
      <c r="A445" s="5"/>
      <c r="B445" s="59"/>
      <c r="C445" s="117"/>
      <c r="D445" s="6"/>
      <c r="E445" s="6"/>
      <c r="F445" s="6"/>
      <c r="G445" s="6"/>
    </row>
    <row r="446" spans="1:7" x14ac:dyDescent="0.3">
      <c r="A446" s="17" t="s">
        <v>12</v>
      </c>
      <c r="B446" s="94" t="s">
        <v>13</v>
      </c>
      <c r="C446" s="299" t="s">
        <v>15</v>
      </c>
      <c r="D446" s="292" t="s">
        <v>16</v>
      </c>
      <c r="E446" s="293"/>
      <c r="F446" s="293"/>
      <c r="G446" s="225" t="s">
        <v>17</v>
      </c>
    </row>
    <row r="447" spans="1:7" x14ac:dyDescent="0.3">
      <c r="A447" s="19" t="s">
        <v>18</v>
      </c>
      <c r="B447" s="95"/>
      <c r="C447" s="300"/>
      <c r="D447" s="225" t="s">
        <v>19</v>
      </c>
      <c r="E447" s="225" t="s">
        <v>20</v>
      </c>
      <c r="F447" s="226" t="s">
        <v>21</v>
      </c>
      <c r="G447" s="226" t="s">
        <v>22</v>
      </c>
    </row>
    <row r="448" spans="1:7" x14ac:dyDescent="0.3">
      <c r="A448" s="21">
        <v>1</v>
      </c>
      <c r="B448" s="233">
        <v>2</v>
      </c>
      <c r="C448" s="235" t="s">
        <v>23</v>
      </c>
      <c r="D448" s="235" t="s">
        <v>23</v>
      </c>
      <c r="E448" s="235" t="s">
        <v>23</v>
      </c>
      <c r="F448" s="235" t="s">
        <v>23</v>
      </c>
      <c r="G448" s="235" t="s">
        <v>23</v>
      </c>
    </row>
    <row r="449" spans="1:7" x14ac:dyDescent="0.3">
      <c r="A449" s="5"/>
      <c r="B449" s="7" t="s">
        <v>108</v>
      </c>
      <c r="C449" s="5"/>
      <c r="D449" s="5"/>
      <c r="E449" s="5"/>
      <c r="F449" s="5"/>
      <c r="G449" s="5"/>
    </row>
    <row r="450" spans="1:7" x14ac:dyDescent="0.3">
      <c r="C450" s="2"/>
      <c r="D450" s="285" t="s">
        <v>26</v>
      </c>
      <c r="E450" s="285"/>
      <c r="F450" s="227"/>
      <c r="G450" s="5"/>
    </row>
    <row r="451" spans="1:7" x14ac:dyDescent="0.3">
      <c r="A451" s="37" t="s">
        <v>121</v>
      </c>
      <c r="B451" s="134" t="s">
        <v>118</v>
      </c>
      <c r="C451" s="37">
        <v>110</v>
      </c>
      <c r="D451" s="217">
        <v>11.06</v>
      </c>
      <c r="E451" s="217">
        <v>12.47</v>
      </c>
      <c r="F451" s="217">
        <v>13.06</v>
      </c>
      <c r="G451" s="217">
        <v>209</v>
      </c>
    </row>
    <row r="452" spans="1:7" x14ac:dyDescent="0.3">
      <c r="A452" s="33" t="s">
        <v>232</v>
      </c>
      <c r="B452" s="34" t="s">
        <v>93</v>
      </c>
      <c r="C452" s="235">
        <v>180</v>
      </c>
      <c r="D452" s="36">
        <v>9.92</v>
      </c>
      <c r="E452" s="36">
        <v>8.1999999999999993</v>
      </c>
      <c r="F452" s="36">
        <v>41</v>
      </c>
      <c r="G452" s="36">
        <v>270</v>
      </c>
    </row>
    <row r="453" spans="1:7" x14ac:dyDescent="0.3">
      <c r="A453" s="33" t="s">
        <v>89</v>
      </c>
      <c r="B453" s="34" t="s">
        <v>90</v>
      </c>
      <c r="C453" s="235">
        <v>200</v>
      </c>
      <c r="D453" s="69">
        <v>1.6</v>
      </c>
      <c r="E453" s="69">
        <v>1.1000000000000001</v>
      </c>
      <c r="F453" s="69">
        <v>12.58</v>
      </c>
      <c r="G453" s="69">
        <v>66.62</v>
      </c>
    </row>
    <row r="454" spans="1:7" x14ac:dyDescent="0.3">
      <c r="A454" s="37" t="s">
        <v>29</v>
      </c>
      <c r="B454" s="38" t="s">
        <v>30</v>
      </c>
      <c r="C454" s="37">
        <v>50</v>
      </c>
      <c r="D454" s="37">
        <v>3.95</v>
      </c>
      <c r="E454" s="37">
        <v>0.5</v>
      </c>
      <c r="F454" s="37">
        <v>24.15</v>
      </c>
      <c r="G454" s="37">
        <v>116.9</v>
      </c>
    </row>
    <row r="455" spans="1:7" x14ac:dyDescent="0.3">
      <c r="A455" s="235"/>
      <c r="B455" s="39" t="s">
        <v>32</v>
      </c>
      <c r="C455" s="211">
        <f>SUM(C451:C454)</f>
        <v>540</v>
      </c>
      <c r="D455" s="208">
        <f t="shared" ref="D455:F455" si="23">SUM(D451:D454)</f>
        <v>26.53</v>
      </c>
      <c r="E455" s="208">
        <f t="shared" si="23"/>
        <v>22.270000000000003</v>
      </c>
      <c r="F455" s="41">
        <f t="shared" si="23"/>
        <v>90.789999999999992</v>
      </c>
      <c r="G455" s="208">
        <f>SUM(G451:G454)</f>
        <v>662.52</v>
      </c>
    </row>
    <row r="456" spans="1:7" x14ac:dyDescent="0.3">
      <c r="A456" s="226"/>
      <c r="B456" s="119"/>
      <c r="C456" s="118"/>
      <c r="D456" s="118"/>
      <c r="E456" s="118"/>
      <c r="F456" s="118"/>
      <c r="G456" s="118"/>
    </row>
    <row r="457" spans="1:7" ht="13.8" x14ac:dyDescent="0.25">
      <c r="A457" s="182"/>
      <c r="B457" s="174" t="s">
        <v>33</v>
      </c>
      <c r="C457" s="48">
        <v>500</v>
      </c>
      <c r="D457" s="49" t="s">
        <v>34</v>
      </c>
      <c r="E457" s="49" t="s">
        <v>36</v>
      </c>
      <c r="F457" s="49" t="s">
        <v>38</v>
      </c>
      <c r="G457" s="51" t="s">
        <v>40</v>
      </c>
    </row>
    <row r="458" spans="1:7" x14ac:dyDescent="0.3">
      <c r="A458" s="5"/>
      <c r="B458" s="59"/>
      <c r="C458" s="59"/>
      <c r="D458" s="60"/>
      <c r="E458" s="8"/>
      <c r="F458" s="8"/>
      <c r="G458" s="8"/>
    </row>
    <row r="459" spans="1:7" x14ac:dyDescent="0.3">
      <c r="A459" s="275" t="s">
        <v>211</v>
      </c>
      <c r="B459" s="218" t="s">
        <v>117</v>
      </c>
      <c r="C459" s="37">
        <v>60</v>
      </c>
      <c r="D459" s="37">
        <v>0.48</v>
      </c>
      <c r="E459" s="37">
        <v>0.12</v>
      </c>
      <c r="F459" s="37">
        <v>1.5</v>
      </c>
      <c r="G459" s="37">
        <v>8.52</v>
      </c>
    </row>
    <row r="460" spans="1:7" x14ac:dyDescent="0.3">
      <c r="A460" s="72" t="s">
        <v>217</v>
      </c>
      <c r="B460" s="73" t="s">
        <v>43</v>
      </c>
      <c r="C460" s="105">
        <v>200</v>
      </c>
      <c r="D460" s="106">
        <v>4.62</v>
      </c>
      <c r="E460" s="72">
        <v>2.16</v>
      </c>
      <c r="F460" s="105">
        <v>18.12</v>
      </c>
      <c r="G460" s="107">
        <v>118</v>
      </c>
    </row>
    <row r="461" spans="1:7" x14ac:dyDescent="0.3">
      <c r="A461" s="69" t="s">
        <v>195</v>
      </c>
      <c r="B461" s="61" t="s">
        <v>79</v>
      </c>
      <c r="C461" s="71">
        <v>200</v>
      </c>
      <c r="D461" s="69">
        <v>15.2</v>
      </c>
      <c r="E461" s="69">
        <v>16.5</v>
      </c>
      <c r="F461" s="69">
        <v>24.8</v>
      </c>
      <c r="G461" s="69">
        <v>289</v>
      </c>
    </row>
    <row r="462" spans="1:7" x14ac:dyDescent="0.3">
      <c r="A462" s="69" t="s">
        <v>136</v>
      </c>
      <c r="B462" s="39" t="s">
        <v>133</v>
      </c>
      <c r="C462" s="69">
        <v>200</v>
      </c>
      <c r="D462" s="69">
        <v>0.6</v>
      </c>
      <c r="E462" s="69">
        <v>0.2</v>
      </c>
      <c r="F462" s="69">
        <v>15.2</v>
      </c>
      <c r="G462" s="69">
        <v>65.3</v>
      </c>
    </row>
    <row r="463" spans="1:7" x14ac:dyDescent="0.3">
      <c r="A463" s="78" t="s">
        <v>123</v>
      </c>
      <c r="B463" s="39" t="s">
        <v>149</v>
      </c>
      <c r="C463" s="77">
        <v>30</v>
      </c>
      <c r="D463" s="69">
        <v>1.8</v>
      </c>
      <c r="E463" s="69">
        <v>1.3</v>
      </c>
      <c r="F463" s="69">
        <v>16</v>
      </c>
      <c r="G463" s="69">
        <v>109</v>
      </c>
    </row>
    <row r="464" spans="1:7" x14ac:dyDescent="0.3">
      <c r="A464" s="78" t="s">
        <v>29</v>
      </c>
      <c r="B464" s="39" t="s">
        <v>30</v>
      </c>
      <c r="C464" s="72">
        <v>90</v>
      </c>
      <c r="D464" s="69">
        <v>7.11</v>
      </c>
      <c r="E464" s="69">
        <v>0.9</v>
      </c>
      <c r="F464" s="69">
        <v>43.47</v>
      </c>
      <c r="G464" s="69">
        <v>210.42</v>
      </c>
    </row>
    <row r="465" spans="1:7" x14ac:dyDescent="0.3">
      <c r="A465" s="235"/>
      <c r="B465" s="170" t="s">
        <v>32</v>
      </c>
      <c r="C465" s="214">
        <f t="shared" ref="C465:G465" si="24">SUM(C459:C464)</f>
        <v>780</v>
      </c>
      <c r="D465" s="40">
        <f t="shared" si="24"/>
        <v>29.81</v>
      </c>
      <c r="E465" s="214">
        <f t="shared" si="24"/>
        <v>21.18</v>
      </c>
      <c r="F465" s="214">
        <f t="shared" si="24"/>
        <v>119.09</v>
      </c>
      <c r="G465" s="172">
        <f t="shared" si="24"/>
        <v>800.2399999999999</v>
      </c>
    </row>
    <row r="466" spans="1:7" ht="13.8" x14ac:dyDescent="0.25">
      <c r="A466" s="182"/>
      <c r="B466" s="183" t="s">
        <v>47</v>
      </c>
      <c r="C466" s="185">
        <v>700</v>
      </c>
      <c r="D466" s="87" t="s">
        <v>48</v>
      </c>
      <c r="E466" s="87" t="s">
        <v>50</v>
      </c>
      <c r="F466" s="87" t="s">
        <v>52</v>
      </c>
      <c r="G466" s="88" t="s">
        <v>54</v>
      </c>
    </row>
    <row r="467" spans="1:7" x14ac:dyDescent="0.3">
      <c r="A467" s="5"/>
      <c r="B467" s="53"/>
      <c r="C467" s="178"/>
      <c r="D467" s="179"/>
      <c r="E467" s="179"/>
      <c r="F467" s="179"/>
      <c r="G467" s="180"/>
    </row>
    <row r="468" spans="1:7" x14ac:dyDescent="0.3">
      <c r="A468" s="2"/>
      <c r="B468" s="53"/>
      <c r="C468" s="178"/>
      <c r="D468" s="179"/>
      <c r="E468" s="179"/>
      <c r="F468" s="179"/>
      <c r="G468" s="180"/>
    </row>
    <row r="469" spans="1:7" x14ac:dyDescent="0.3">
      <c r="A469" s="5"/>
      <c r="B469" s="53"/>
      <c r="C469" s="178"/>
      <c r="D469" s="179"/>
      <c r="E469" s="179"/>
      <c r="F469" s="179"/>
      <c r="G469" s="180"/>
    </row>
    <row r="470" spans="1:7" x14ac:dyDescent="0.3">
      <c r="A470" s="5"/>
      <c r="B470" s="53"/>
      <c r="C470" s="178"/>
      <c r="D470" s="179"/>
      <c r="E470" s="179"/>
      <c r="F470" s="179"/>
      <c r="G470" s="180"/>
    </row>
    <row r="471" spans="1:7" x14ac:dyDescent="0.3">
      <c r="A471" s="5"/>
      <c r="B471" s="91"/>
      <c r="C471" s="5"/>
      <c r="D471" s="57"/>
      <c r="E471" s="57"/>
      <c r="F471" s="57"/>
      <c r="G471" s="57"/>
    </row>
    <row r="472" spans="1:7" x14ac:dyDescent="0.3">
      <c r="A472" s="5"/>
      <c r="B472" s="91"/>
      <c r="C472" s="5"/>
      <c r="D472" s="57"/>
      <c r="E472" s="57"/>
      <c r="F472" s="57"/>
      <c r="G472" s="57"/>
    </row>
    <row r="473" spans="1:7" x14ac:dyDescent="0.3">
      <c r="A473" s="5"/>
      <c r="B473" s="91"/>
      <c r="C473" s="5"/>
      <c r="D473" s="57"/>
      <c r="E473" s="57"/>
      <c r="F473" s="57"/>
      <c r="G473" s="57"/>
    </row>
    <row r="474" spans="1:7" x14ac:dyDescent="0.3">
      <c r="A474" s="5"/>
      <c r="B474" s="91"/>
      <c r="C474" s="5"/>
      <c r="D474" s="57"/>
      <c r="E474" s="57"/>
      <c r="F474" s="57"/>
      <c r="G474" s="57"/>
    </row>
    <row r="475" spans="1:7" x14ac:dyDescent="0.3">
      <c r="B475" s="2" t="s">
        <v>0</v>
      </c>
      <c r="C475" s="5"/>
      <c r="D475" s="6"/>
      <c r="E475" s="6"/>
      <c r="F475" s="269" t="s">
        <v>1</v>
      </c>
      <c r="G475" s="269"/>
    </row>
    <row r="476" spans="1:7" x14ac:dyDescent="0.3">
      <c r="B476" s="2" t="s">
        <v>2</v>
      </c>
      <c r="D476" s="6"/>
      <c r="E476" s="269"/>
      <c r="F476" s="269" t="s">
        <v>239</v>
      </c>
      <c r="G476" s="270"/>
    </row>
    <row r="477" spans="1:7" x14ac:dyDescent="0.3">
      <c r="B477" s="7" t="s">
        <v>4</v>
      </c>
      <c r="C477" s="5"/>
      <c r="D477" s="6"/>
      <c r="E477" s="6"/>
      <c r="F477" s="269" t="s">
        <v>5</v>
      </c>
      <c r="G477" s="269"/>
    </row>
    <row r="478" spans="1:7" x14ac:dyDescent="0.3">
      <c r="A478" s="5"/>
      <c r="B478" s="59"/>
      <c r="C478" s="5"/>
      <c r="D478" s="6"/>
      <c r="E478" s="6"/>
      <c r="F478" s="6"/>
      <c r="G478" s="6"/>
    </row>
    <row r="479" spans="1:7" ht="15" customHeight="1" x14ac:dyDescent="0.25">
      <c r="A479" s="291" t="s">
        <v>235</v>
      </c>
      <c r="B479" s="291"/>
      <c r="C479" s="291"/>
      <c r="D479" s="291"/>
      <c r="E479" s="291"/>
      <c r="F479" s="291"/>
      <c r="G479" s="291"/>
    </row>
    <row r="480" spans="1:7" x14ac:dyDescent="0.3">
      <c r="A480" s="5"/>
      <c r="B480" s="59"/>
      <c r="C480" s="117"/>
      <c r="D480" s="6"/>
      <c r="E480" s="6"/>
      <c r="F480" s="6"/>
      <c r="G480" s="6"/>
    </row>
    <row r="481" spans="1:7" x14ac:dyDescent="0.3">
      <c r="A481" s="17" t="s">
        <v>12</v>
      </c>
      <c r="B481" s="94" t="s">
        <v>13</v>
      </c>
      <c r="C481" s="299" t="s">
        <v>15</v>
      </c>
      <c r="D481" s="292" t="s">
        <v>16</v>
      </c>
      <c r="E481" s="293"/>
      <c r="F481" s="293"/>
      <c r="G481" s="225" t="s">
        <v>17</v>
      </c>
    </row>
    <row r="482" spans="1:7" x14ac:dyDescent="0.3">
      <c r="A482" s="19" t="s">
        <v>18</v>
      </c>
      <c r="B482" s="95"/>
      <c r="C482" s="300"/>
      <c r="D482" s="225" t="s">
        <v>19</v>
      </c>
      <c r="E482" s="225" t="s">
        <v>20</v>
      </c>
      <c r="F482" s="226" t="s">
        <v>21</v>
      </c>
      <c r="G482" s="226" t="s">
        <v>22</v>
      </c>
    </row>
    <row r="483" spans="1:7" x14ac:dyDescent="0.3">
      <c r="A483" s="21">
        <v>1</v>
      </c>
      <c r="B483" s="233">
        <v>2</v>
      </c>
      <c r="C483" s="235" t="s">
        <v>23</v>
      </c>
      <c r="D483" s="235" t="s">
        <v>23</v>
      </c>
      <c r="E483" s="235" t="s">
        <v>23</v>
      </c>
      <c r="F483" s="235" t="s">
        <v>23</v>
      </c>
      <c r="G483" s="235" t="s">
        <v>23</v>
      </c>
    </row>
    <row r="484" spans="1:7" x14ac:dyDescent="0.3">
      <c r="A484" s="5"/>
      <c r="B484" s="7" t="s">
        <v>109</v>
      </c>
      <c r="C484" s="5"/>
      <c r="D484" s="5"/>
      <c r="E484" s="5"/>
      <c r="F484" s="5"/>
      <c r="G484" s="5"/>
    </row>
    <row r="485" spans="1:7" x14ac:dyDescent="0.3">
      <c r="C485" s="2"/>
      <c r="D485" s="285" t="s">
        <v>26</v>
      </c>
      <c r="E485" s="285"/>
      <c r="F485" s="227"/>
      <c r="G485" s="5"/>
    </row>
    <row r="486" spans="1:7" x14ac:dyDescent="0.3">
      <c r="A486" s="37" t="s">
        <v>131</v>
      </c>
      <c r="B486" s="134" t="s">
        <v>130</v>
      </c>
      <c r="C486" s="37">
        <v>60</v>
      </c>
      <c r="D486" s="217">
        <v>6.69</v>
      </c>
      <c r="E486" s="217">
        <v>8.3800000000000008</v>
      </c>
      <c r="F486" s="217">
        <v>19.38</v>
      </c>
      <c r="G486" s="217">
        <v>180.27</v>
      </c>
    </row>
    <row r="487" spans="1:7" ht="28.8" x14ac:dyDescent="0.3">
      <c r="A487" s="266" t="s">
        <v>183</v>
      </c>
      <c r="B487" s="243" t="s">
        <v>204</v>
      </c>
      <c r="C487" s="37">
        <v>170</v>
      </c>
      <c r="D487" s="2">
        <v>9.0250000000000004</v>
      </c>
      <c r="E487" s="2">
        <v>27.9</v>
      </c>
      <c r="F487" s="2">
        <v>57.8</v>
      </c>
      <c r="G487" s="2">
        <v>493</v>
      </c>
    </row>
    <row r="488" spans="1:7" x14ac:dyDescent="0.3">
      <c r="A488" s="33" t="s">
        <v>71</v>
      </c>
      <c r="B488" s="34" t="s">
        <v>143</v>
      </c>
      <c r="C488" s="235">
        <v>100</v>
      </c>
      <c r="D488" s="36">
        <v>1</v>
      </c>
      <c r="E488" s="36">
        <v>0.6</v>
      </c>
      <c r="F488" s="36">
        <v>10.7</v>
      </c>
      <c r="G488" s="36">
        <v>48</v>
      </c>
    </row>
    <row r="489" spans="1:7" x14ac:dyDescent="0.3">
      <c r="A489" s="33" t="s">
        <v>57</v>
      </c>
      <c r="B489" s="34" t="s">
        <v>58</v>
      </c>
      <c r="C489" s="235">
        <v>200</v>
      </c>
      <c r="D489" s="69">
        <v>0.2</v>
      </c>
      <c r="E489" s="69">
        <v>0</v>
      </c>
      <c r="F489" s="69">
        <v>10.38</v>
      </c>
      <c r="G489" s="69">
        <v>42.32</v>
      </c>
    </row>
    <row r="490" spans="1:7" x14ac:dyDescent="0.3">
      <c r="A490" s="37" t="s">
        <v>29</v>
      </c>
      <c r="B490" s="38" t="s">
        <v>30</v>
      </c>
      <c r="C490" s="37">
        <v>50</v>
      </c>
      <c r="D490" s="37">
        <v>3.95</v>
      </c>
      <c r="E490" s="37">
        <v>0.5</v>
      </c>
      <c r="F490" s="37">
        <v>24.15</v>
      </c>
      <c r="G490" s="37">
        <v>116.9</v>
      </c>
    </row>
    <row r="491" spans="1:7" x14ac:dyDescent="0.3">
      <c r="A491" s="235"/>
      <c r="B491" s="39" t="s">
        <v>32</v>
      </c>
      <c r="C491" s="211">
        <f>SUM(C486:C490)</f>
        <v>580</v>
      </c>
      <c r="D491" s="208">
        <f t="shared" ref="D491:F491" si="25">SUM(D486:D490)</f>
        <v>20.864999999999998</v>
      </c>
      <c r="E491" s="208">
        <f t="shared" si="25"/>
        <v>37.380000000000003</v>
      </c>
      <c r="F491" s="41">
        <f t="shared" si="25"/>
        <v>122.41</v>
      </c>
      <c r="G491" s="208">
        <f>SUM(G486:G490)</f>
        <v>880.49</v>
      </c>
    </row>
    <row r="492" spans="1:7" x14ac:dyDescent="0.3">
      <c r="A492" s="226"/>
      <c r="B492" s="119"/>
      <c r="C492" s="118"/>
      <c r="D492" s="118"/>
      <c r="E492" s="118"/>
      <c r="F492" s="118"/>
      <c r="G492" s="118"/>
    </row>
    <row r="493" spans="1:7" ht="13.8" x14ac:dyDescent="0.25">
      <c r="A493" s="182"/>
      <c r="B493" s="174" t="s">
        <v>33</v>
      </c>
      <c r="C493" s="48">
        <v>500</v>
      </c>
      <c r="D493" s="49" t="s">
        <v>34</v>
      </c>
      <c r="E493" s="49" t="s">
        <v>36</v>
      </c>
      <c r="F493" s="49" t="s">
        <v>38</v>
      </c>
      <c r="G493" s="51" t="s">
        <v>40</v>
      </c>
    </row>
    <row r="494" spans="1:7" x14ac:dyDescent="0.3">
      <c r="A494" s="5"/>
      <c r="B494" s="59"/>
      <c r="C494" s="59"/>
      <c r="D494" s="60"/>
      <c r="E494" s="8"/>
      <c r="F494" s="8"/>
      <c r="G494" s="8"/>
    </row>
    <row r="495" spans="1:7" x14ac:dyDescent="0.3">
      <c r="A495" s="275" t="s">
        <v>215</v>
      </c>
      <c r="B495" s="218" t="s">
        <v>125</v>
      </c>
      <c r="C495" s="37">
        <v>60</v>
      </c>
      <c r="D495" s="37">
        <v>0.7</v>
      </c>
      <c r="E495" s="37">
        <v>0.1</v>
      </c>
      <c r="F495" s="37">
        <v>2.2999999999999998</v>
      </c>
      <c r="G495" s="37">
        <v>12.8</v>
      </c>
    </row>
    <row r="496" spans="1:7" ht="28.8" x14ac:dyDescent="0.3">
      <c r="A496" s="72" t="s">
        <v>59</v>
      </c>
      <c r="B496" s="73" t="s">
        <v>60</v>
      </c>
      <c r="C496" s="105">
        <v>200</v>
      </c>
      <c r="D496" s="106">
        <v>1.62</v>
      </c>
      <c r="E496" s="72">
        <v>4.92</v>
      </c>
      <c r="F496" s="105">
        <v>5.28</v>
      </c>
      <c r="G496" s="107">
        <v>72.099999999999994</v>
      </c>
    </row>
    <row r="497" spans="1:7" ht="26.25" customHeight="1" x14ac:dyDescent="0.3">
      <c r="A497" s="276" t="s">
        <v>216</v>
      </c>
      <c r="B497" s="237" t="s">
        <v>210</v>
      </c>
      <c r="C497" s="236">
        <v>200</v>
      </c>
      <c r="D497" s="106">
        <v>13.4</v>
      </c>
      <c r="E497" s="236">
        <v>40.799999999999997</v>
      </c>
      <c r="F497" s="236">
        <v>27.1</v>
      </c>
      <c r="G497" s="107">
        <v>535</v>
      </c>
    </row>
    <row r="498" spans="1:7" x14ac:dyDescent="0.3">
      <c r="A498" s="69" t="s">
        <v>150</v>
      </c>
      <c r="B498" s="61" t="s">
        <v>148</v>
      </c>
      <c r="C498" s="71">
        <v>200</v>
      </c>
      <c r="D498" s="69">
        <v>1</v>
      </c>
      <c r="E498" s="69">
        <v>0</v>
      </c>
      <c r="F498" s="69">
        <v>20.2</v>
      </c>
      <c r="G498" s="69">
        <v>84.8</v>
      </c>
    </row>
    <row r="499" spans="1:7" x14ac:dyDescent="0.3">
      <c r="A499" s="69" t="s">
        <v>29</v>
      </c>
      <c r="B499" s="39" t="s">
        <v>30</v>
      </c>
      <c r="C499" s="69">
        <v>90</v>
      </c>
      <c r="D499" s="69">
        <v>7.11</v>
      </c>
      <c r="E499" s="69">
        <v>0.9</v>
      </c>
      <c r="F499" s="69">
        <v>43.47</v>
      </c>
      <c r="G499" s="69">
        <v>210.42</v>
      </c>
    </row>
    <row r="500" spans="1:7" x14ac:dyDescent="0.3">
      <c r="A500" s="78" t="s">
        <v>62</v>
      </c>
      <c r="B500" s="39" t="s">
        <v>157</v>
      </c>
      <c r="C500" s="77">
        <v>30</v>
      </c>
      <c r="D500" s="69">
        <v>3.88</v>
      </c>
      <c r="E500" s="69">
        <v>18.899999999999999</v>
      </c>
      <c r="F500" s="69">
        <v>66</v>
      </c>
      <c r="G500" s="69">
        <v>449.62</v>
      </c>
    </row>
    <row r="501" spans="1:7" x14ac:dyDescent="0.3">
      <c r="A501" s="235"/>
      <c r="B501" s="170" t="s">
        <v>32</v>
      </c>
      <c r="C501" s="214">
        <f t="shared" ref="C501:G501" si="26">SUM(C495:C500)</f>
        <v>780</v>
      </c>
      <c r="D501" s="40">
        <f t="shared" si="26"/>
        <v>27.709999999999997</v>
      </c>
      <c r="E501" s="214">
        <f t="shared" si="26"/>
        <v>65.61999999999999</v>
      </c>
      <c r="F501" s="214">
        <f t="shared" si="26"/>
        <v>164.35</v>
      </c>
      <c r="G501" s="172">
        <f t="shared" si="26"/>
        <v>1364.7399999999998</v>
      </c>
    </row>
    <row r="502" spans="1:7" ht="13.8" x14ac:dyDescent="0.25">
      <c r="A502" s="182"/>
      <c r="B502" s="183" t="s">
        <v>47</v>
      </c>
      <c r="C502" s="185">
        <v>700</v>
      </c>
      <c r="D502" s="87" t="s">
        <v>48</v>
      </c>
      <c r="E502" s="87" t="s">
        <v>50</v>
      </c>
      <c r="F502" s="87" t="s">
        <v>52</v>
      </c>
      <c r="G502" s="88" t="s">
        <v>54</v>
      </c>
    </row>
    <row r="503" spans="1:7" x14ac:dyDescent="0.3">
      <c r="A503" s="5"/>
      <c r="B503" s="53"/>
      <c r="C503" s="178"/>
      <c r="D503" s="179"/>
      <c r="E503" s="179"/>
      <c r="F503" s="179"/>
      <c r="G503" s="180"/>
    </row>
    <row r="504" spans="1:7" x14ac:dyDescent="0.3">
      <c r="A504" s="2"/>
      <c r="B504" s="53"/>
      <c r="C504" s="178"/>
      <c r="D504" s="179"/>
      <c r="E504" s="179"/>
      <c r="F504" s="179"/>
      <c r="G504" s="180"/>
    </row>
    <row r="505" spans="1:7" x14ac:dyDescent="0.3">
      <c r="A505" s="5"/>
      <c r="B505" s="53"/>
      <c r="C505" s="178"/>
      <c r="D505" s="179"/>
      <c r="E505" s="179"/>
      <c r="F505" s="179"/>
      <c r="G505" s="180"/>
    </row>
    <row r="506" spans="1:7" x14ac:dyDescent="0.3">
      <c r="A506" s="5"/>
      <c r="B506" s="53"/>
      <c r="C506" s="178"/>
      <c r="D506" s="179"/>
      <c r="E506" s="179"/>
      <c r="F506" s="179"/>
      <c r="G506" s="180"/>
    </row>
    <row r="507" spans="1:7" x14ac:dyDescent="0.3">
      <c r="A507" s="5"/>
      <c r="B507" s="91"/>
      <c r="C507" s="5"/>
      <c r="D507" s="57"/>
      <c r="E507" s="57"/>
      <c r="F507" s="57"/>
      <c r="G507" s="57"/>
    </row>
    <row r="508" spans="1:7" x14ac:dyDescent="0.3">
      <c r="A508" s="5"/>
      <c r="B508" s="91"/>
      <c r="C508" s="5"/>
      <c r="D508" s="57"/>
      <c r="E508" s="57"/>
      <c r="F508" s="57"/>
      <c r="G508" s="57"/>
    </row>
    <row r="509" spans="1:7" x14ac:dyDescent="0.3">
      <c r="A509" s="5"/>
      <c r="B509" s="91"/>
      <c r="C509" s="5"/>
      <c r="D509" s="57"/>
      <c r="E509" s="57"/>
      <c r="F509" s="57"/>
      <c r="G509" s="57"/>
    </row>
    <row r="510" spans="1:7" x14ac:dyDescent="0.3">
      <c r="A510" s="5"/>
      <c r="B510" s="91"/>
      <c r="C510" s="5"/>
      <c r="D510" s="57"/>
      <c r="E510" s="57"/>
      <c r="F510" s="57"/>
      <c r="G510" s="57"/>
    </row>
    <row r="511" spans="1:7" x14ac:dyDescent="0.3">
      <c r="B511" s="2" t="s">
        <v>0</v>
      </c>
      <c r="C511" s="5"/>
      <c r="D511" s="6"/>
      <c r="E511" s="6"/>
      <c r="F511" s="269" t="s">
        <v>1</v>
      </c>
      <c r="G511" s="269"/>
    </row>
    <row r="512" spans="1:7" x14ac:dyDescent="0.3">
      <c r="B512" s="2" t="s">
        <v>2</v>
      </c>
      <c r="C512" s="5"/>
      <c r="D512" s="6"/>
      <c r="E512" s="269"/>
      <c r="F512" s="269" t="s">
        <v>239</v>
      </c>
      <c r="G512" s="270"/>
    </row>
    <row r="513" spans="1:7" x14ac:dyDescent="0.3">
      <c r="B513" s="7" t="s">
        <v>4</v>
      </c>
      <c r="C513" s="5"/>
      <c r="D513" s="6"/>
      <c r="E513" s="6"/>
      <c r="F513" s="269" t="s">
        <v>5</v>
      </c>
      <c r="G513" s="269"/>
    </row>
    <row r="514" spans="1:7" x14ac:dyDescent="0.3">
      <c r="A514" s="5"/>
      <c r="B514" s="59"/>
      <c r="C514" s="5"/>
      <c r="D514" s="6"/>
      <c r="E514" s="6"/>
      <c r="F514" s="6"/>
      <c r="G514" s="6"/>
    </row>
    <row r="515" spans="1:7" ht="15" customHeight="1" x14ac:dyDescent="0.25">
      <c r="A515" s="291" t="s">
        <v>235</v>
      </c>
      <c r="B515" s="291"/>
      <c r="C515" s="291"/>
      <c r="D515" s="291"/>
      <c r="E515" s="291"/>
      <c r="F515" s="291"/>
      <c r="G515" s="291"/>
    </row>
    <row r="516" spans="1:7" x14ac:dyDescent="0.3">
      <c r="A516" s="5"/>
      <c r="B516" s="59"/>
      <c r="C516" s="117"/>
      <c r="D516" s="6"/>
      <c r="E516" s="6"/>
      <c r="F516" s="6"/>
      <c r="G516" s="6"/>
    </row>
    <row r="517" spans="1:7" x14ac:dyDescent="0.3">
      <c r="A517" s="17" t="s">
        <v>12</v>
      </c>
      <c r="B517" s="94" t="s">
        <v>13</v>
      </c>
      <c r="C517" s="299" t="s">
        <v>15</v>
      </c>
      <c r="D517" s="292" t="s">
        <v>16</v>
      </c>
      <c r="E517" s="293"/>
      <c r="F517" s="293"/>
      <c r="G517" s="225" t="s">
        <v>17</v>
      </c>
    </row>
    <row r="518" spans="1:7" x14ac:dyDescent="0.3">
      <c r="A518" s="19" t="s">
        <v>18</v>
      </c>
      <c r="B518" s="95"/>
      <c r="C518" s="300"/>
      <c r="D518" s="225" t="s">
        <v>19</v>
      </c>
      <c r="E518" s="225" t="s">
        <v>20</v>
      </c>
      <c r="F518" s="226" t="s">
        <v>21</v>
      </c>
      <c r="G518" s="226" t="s">
        <v>22</v>
      </c>
    </row>
    <row r="519" spans="1:7" x14ac:dyDescent="0.3">
      <c r="A519" s="21">
        <v>1</v>
      </c>
      <c r="B519" s="233">
        <v>2</v>
      </c>
      <c r="C519" s="235" t="s">
        <v>23</v>
      </c>
      <c r="D519" s="235" t="s">
        <v>23</v>
      </c>
      <c r="E519" s="235" t="s">
        <v>23</v>
      </c>
      <c r="F519" s="235" t="s">
        <v>23</v>
      </c>
      <c r="G519" s="235" t="s">
        <v>23</v>
      </c>
    </row>
    <row r="520" spans="1:7" x14ac:dyDescent="0.3">
      <c r="A520" s="5"/>
      <c r="B520" s="7" t="s">
        <v>110</v>
      </c>
      <c r="C520" s="5"/>
      <c r="D520" s="5"/>
      <c r="E520" s="5"/>
      <c r="F520" s="5"/>
      <c r="G520" s="5"/>
    </row>
    <row r="521" spans="1:7" x14ac:dyDescent="0.3">
      <c r="C521" s="2"/>
      <c r="D521" s="285" t="s">
        <v>26</v>
      </c>
      <c r="E521" s="285"/>
      <c r="F521" s="227"/>
      <c r="G521" s="5"/>
    </row>
    <row r="522" spans="1:7" ht="28.8" x14ac:dyDescent="0.3">
      <c r="A522" s="275" t="s">
        <v>233</v>
      </c>
      <c r="B522" s="258" t="s">
        <v>172</v>
      </c>
      <c r="C522" s="37">
        <v>200</v>
      </c>
      <c r="D522" s="217">
        <v>6.12</v>
      </c>
      <c r="E522" s="217">
        <v>10.8</v>
      </c>
      <c r="F522" s="217">
        <v>33.39</v>
      </c>
      <c r="G522" s="217">
        <v>245.22</v>
      </c>
    </row>
    <row r="523" spans="1:7" x14ac:dyDescent="0.3">
      <c r="A523" s="33" t="s">
        <v>145</v>
      </c>
      <c r="B523" s="257" t="s">
        <v>142</v>
      </c>
      <c r="C523" s="235">
        <v>70</v>
      </c>
      <c r="D523" s="36">
        <v>4.92</v>
      </c>
      <c r="E523" s="36">
        <v>4.87</v>
      </c>
      <c r="F523" s="36">
        <v>31.23</v>
      </c>
      <c r="G523" s="36">
        <v>184.4</v>
      </c>
    </row>
    <row r="524" spans="1:7" x14ac:dyDescent="0.3">
      <c r="A524" s="33" t="s">
        <v>66</v>
      </c>
      <c r="B524" s="34" t="s">
        <v>67</v>
      </c>
      <c r="C524" s="235">
        <v>200</v>
      </c>
      <c r="D524" s="36">
        <v>0.3</v>
      </c>
      <c r="E524" s="36">
        <v>0</v>
      </c>
      <c r="F524" s="36">
        <v>6.7</v>
      </c>
      <c r="G524" s="36">
        <v>27.9</v>
      </c>
    </row>
    <row r="525" spans="1:7" x14ac:dyDescent="0.3">
      <c r="A525" s="33" t="s">
        <v>29</v>
      </c>
      <c r="B525" s="34" t="s">
        <v>30</v>
      </c>
      <c r="C525" s="235">
        <v>50</v>
      </c>
      <c r="D525" s="69">
        <v>3.95</v>
      </c>
      <c r="E525" s="69">
        <v>0.5</v>
      </c>
      <c r="F525" s="69">
        <v>24.15</v>
      </c>
      <c r="G525" s="69">
        <v>116.9</v>
      </c>
    </row>
    <row r="526" spans="1:7" x14ac:dyDescent="0.3">
      <c r="A526" s="37"/>
      <c r="B526" s="38"/>
      <c r="C526" s="37"/>
      <c r="D526" s="37"/>
      <c r="E526" s="37"/>
      <c r="F526" s="37"/>
      <c r="G526" s="37"/>
    </row>
    <row r="527" spans="1:7" x14ac:dyDescent="0.3">
      <c r="A527" s="235"/>
      <c r="B527" s="39" t="s">
        <v>32</v>
      </c>
      <c r="C527" s="211">
        <f t="shared" ref="C527:G527" si="27">SUM(C522:C526)</f>
        <v>520</v>
      </c>
      <c r="D527" s="208">
        <f t="shared" si="27"/>
        <v>15.29</v>
      </c>
      <c r="E527" s="208">
        <f t="shared" si="27"/>
        <v>16.170000000000002</v>
      </c>
      <c r="F527" s="41">
        <f t="shared" si="27"/>
        <v>95.47</v>
      </c>
      <c r="G527" s="208">
        <f t="shared" si="27"/>
        <v>574.41999999999996</v>
      </c>
    </row>
    <row r="528" spans="1:7" x14ac:dyDescent="0.3">
      <c r="A528" s="226"/>
      <c r="B528" s="119"/>
      <c r="C528" s="118"/>
      <c r="D528" s="118"/>
      <c r="E528" s="118"/>
      <c r="F528" s="118"/>
      <c r="G528" s="118"/>
    </row>
    <row r="529" spans="1:7" ht="13.8" x14ac:dyDescent="0.25">
      <c r="A529" s="182"/>
      <c r="B529" s="174" t="s">
        <v>33</v>
      </c>
      <c r="C529" s="48">
        <v>500</v>
      </c>
      <c r="D529" s="49" t="s">
        <v>34</v>
      </c>
      <c r="E529" s="49" t="s">
        <v>36</v>
      </c>
      <c r="F529" s="49" t="s">
        <v>38</v>
      </c>
      <c r="G529" s="51" t="s">
        <v>40</v>
      </c>
    </row>
    <row r="530" spans="1:7" x14ac:dyDescent="0.3">
      <c r="A530" s="5"/>
      <c r="B530" s="59"/>
      <c r="C530" s="59"/>
      <c r="D530" s="60"/>
      <c r="E530" s="8"/>
      <c r="F530" s="8"/>
      <c r="G530" s="8"/>
    </row>
    <row r="531" spans="1:7" x14ac:dyDescent="0.3">
      <c r="A531" s="37" t="s">
        <v>212</v>
      </c>
      <c r="B531" s="245" t="s">
        <v>76</v>
      </c>
      <c r="C531" s="247">
        <v>60</v>
      </c>
      <c r="D531" s="37">
        <v>0.6</v>
      </c>
      <c r="E531" s="37">
        <v>3.64</v>
      </c>
      <c r="F531" s="37">
        <v>2.0699999999999998</v>
      </c>
      <c r="G531" s="37">
        <v>42.42</v>
      </c>
    </row>
    <row r="532" spans="1:7" x14ac:dyDescent="0.3">
      <c r="A532" s="72" t="s">
        <v>221</v>
      </c>
      <c r="B532" s="253" t="s">
        <v>153</v>
      </c>
      <c r="C532" s="248">
        <v>200</v>
      </c>
      <c r="D532" s="106">
        <v>6.7</v>
      </c>
      <c r="E532" s="72">
        <v>3.36</v>
      </c>
      <c r="F532" s="105">
        <v>15.6</v>
      </c>
      <c r="G532" s="107">
        <v>131.19999999999999</v>
      </c>
    </row>
    <row r="533" spans="1:7" ht="28.8" x14ac:dyDescent="0.3">
      <c r="A533" s="69" t="s">
        <v>174</v>
      </c>
      <c r="B533" s="256" t="s">
        <v>173</v>
      </c>
      <c r="C533" s="249">
        <v>95</v>
      </c>
      <c r="D533" s="69">
        <v>10.39</v>
      </c>
      <c r="E533" s="69">
        <v>10.77</v>
      </c>
      <c r="F533" s="69">
        <v>11.025</v>
      </c>
      <c r="G533" s="69">
        <v>182.63</v>
      </c>
    </row>
    <row r="534" spans="1:7" x14ac:dyDescent="0.3">
      <c r="A534" s="69" t="s">
        <v>95</v>
      </c>
      <c r="B534" s="246" t="s">
        <v>85</v>
      </c>
      <c r="C534" s="249">
        <v>180</v>
      </c>
      <c r="D534" s="69">
        <v>6.48</v>
      </c>
      <c r="E534" s="69">
        <v>5.88</v>
      </c>
      <c r="F534" s="69">
        <v>39.36</v>
      </c>
      <c r="G534" s="69">
        <v>236.16</v>
      </c>
    </row>
    <row r="535" spans="1:7" x14ac:dyDescent="0.3">
      <c r="A535" s="69" t="s">
        <v>196</v>
      </c>
      <c r="B535" s="79" t="s">
        <v>46</v>
      </c>
      <c r="C535" s="250">
        <v>200</v>
      </c>
      <c r="D535" s="69">
        <v>0.6</v>
      </c>
      <c r="E535" s="69">
        <v>0.1</v>
      </c>
      <c r="F535" s="69">
        <v>18.600000000000001</v>
      </c>
      <c r="G535" s="69">
        <v>78</v>
      </c>
    </row>
    <row r="536" spans="1:7" x14ac:dyDescent="0.3">
      <c r="A536" s="78" t="s">
        <v>123</v>
      </c>
      <c r="B536" s="79" t="s">
        <v>159</v>
      </c>
      <c r="C536" s="251">
        <v>30</v>
      </c>
      <c r="D536" s="69">
        <v>0</v>
      </c>
      <c r="E536" s="69">
        <v>0</v>
      </c>
      <c r="F536" s="69">
        <v>23.8</v>
      </c>
      <c r="G536" s="69">
        <v>96</v>
      </c>
    </row>
    <row r="537" spans="1:7" x14ac:dyDescent="0.3">
      <c r="A537" s="78" t="s">
        <v>29</v>
      </c>
      <c r="B537" s="79" t="s">
        <v>30</v>
      </c>
      <c r="C537" s="116">
        <v>90</v>
      </c>
      <c r="D537" s="69">
        <v>7.11</v>
      </c>
      <c r="E537" s="69">
        <v>0.9</v>
      </c>
      <c r="F537" s="69">
        <v>43.47</v>
      </c>
      <c r="G537" s="69">
        <v>210.42</v>
      </c>
    </row>
    <row r="538" spans="1:7" x14ac:dyDescent="0.3">
      <c r="A538" s="235"/>
      <c r="B538" s="170" t="s">
        <v>32</v>
      </c>
      <c r="C538" s="214">
        <f>SUM(C531:C537)</f>
        <v>855</v>
      </c>
      <c r="D538" s="40">
        <f t="shared" ref="D538:G538" si="28">SUM(D531:D537)</f>
        <v>31.880000000000003</v>
      </c>
      <c r="E538" s="214">
        <f t="shared" si="28"/>
        <v>24.65</v>
      </c>
      <c r="F538" s="214">
        <f t="shared" si="28"/>
        <v>153.92500000000001</v>
      </c>
      <c r="G538" s="172">
        <f t="shared" si="28"/>
        <v>976.82999999999993</v>
      </c>
    </row>
    <row r="539" spans="1:7" ht="13.8" x14ac:dyDescent="0.25">
      <c r="A539" s="182"/>
      <c r="B539" s="183" t="s">
        <v>47</v>
      </c>
      <c r="C539" s="185">
        <v>700</v>
      </c>
      <c r="D539" s="87" t="s">
        <v>48</v>
      </c>
      <c r="E539" s="87" t="s">
        <v>50</v>
      </c>
      <c r="F539" s="87" t="s">
        <v>52</v>
      </c>
      <c r="G539" s="88" t="s">
        <v>54</v>
      </c>
    </row>
    <row r="540" spans="1:7" x14ac:dyDescent="0.3">
      <c r="A540" s="5"/>
      <c r="B540" s="53"/>
      <c r="C540" s="178"/>
      <c r="D540" s="179"/>
      <c r="E540" s="179"/>
      <c r="F540" s="179"/>
      <c r="G540" s="180"/>
    </row>
    <row r="541" spans="1:7" x14ac:dyDescent="0.3">
      <c r="A541" s="2"/>
      <c r="B541" s="53"/>
      <c r="C541" s="178"/>
      <c r="D541" s="179"/>
      <c r="E541" s="179"/>
      <c r="F541" s="179"/>
      <c r="G541" s="180"/>
    </row>
    <row r="542" spans="1:7" x14ac:dyDescent="0.3">
      <c r="A542" s="5"/>
      <c r="B542" s="53"/>
      <c r="C542" s="178"/>
      <c r="D542" s="179"/>
      <c r="E542" s="179"/>
      <c r="F542" s="179"/>
      <c r="G542" s="180"/>
    </row>
    <row r="543" spans="1:7" x14ac:dyDescent="0.3">
      <c r="A543" s="5"/>
      <c r="B543" s="53"/>
      <c r="C543" s="178"/>
      <c r="D543" s="179"/>
      <c r="E543" s="179"/>
      <c r="F543" s="179"/>
      <c r="G543" s="180"/>
    </row>
    <row r="544" spans="1:7" x14ac:dyDescent="0.3">
      <c r="A544" s="5"/>
      <c r="B544" s="91"/>
      <c r="C544" s="5"/>
      <c r="D544" s="57"/>
      <c r="E544" s="57"/>
      <c r="F544" s="57"/>
      <c r="G544" s="57"/>
    </row>
    <row r="545" spans="1:7" x14ac:dyDescent="0.3">
      <c r="A545" s="5"/>
      <c r="B545" s="91"/>
      <c r="C545" s="5"/>
      <c r="D545" s="57"/>
      <c r="E545" s="57"/>
      <c r="F545" s="57"/>
      <c r="G545" s="57"/>
    </row>
    <row r="546" spans="1:7" x14ac:dyDescent="0.3">
      <c r="A546" s="5"/>
      <c r="B546" s="91"/>
      <c r="C546" s="5"/>
      <c r="D546" s="57"/>
      <c r="E546" s="57"/>
      <c r="F546" s="57"/>
      <c r="G546" s="57"/>
    </row>
    <row r="547" spans="1:7" x14ac:dyDescent="0.3">
      <c r="A547" s="5"/>
      <c r="B547" s="91"/>
      <c r="C547" s="5"/>
      <c r="D547" s="57"/>
      <c r="E547" s="57"/>
      <c r="F547" s="57"/>
      <c r="G547" s="57"/>
    </row>
    <row r="548" spans="1:7" x14ac:dyDescent="0.3">
      <c r="B548" s="2" t="s">
        <v>0</v>
      </c>
      <c r="C548" s="5"/>
      <c r="D548" s="6"/>
      <c r="E548" s="6"/>
      <c r="F548" s="269" t="s">
        <v>1</v>
      </c>
      <c r="G548" s="269"/>
    </row>
    <row r="549" spans="1:7" x14ac:dyDescent="0.3">
      <c r="B549" s="2" t="s">
        <v>2</v>
      </c>
      <c r="C549" s="5"/>
      <c r="D549" s="6"/>
      <c r="E549" s="269"/>
      <c r="F549" s="269" t="s">
        <v>239</v>
      </c>
      <c r="G549" s="270"/>
    </row>
    <row r="550" spans="1:7" x14ac:dyDescent="0.3">
      <c r="B550" s="7" t="s">
        <v>4</v>
      </c>
      <c r="C550" s="5"/>
      <c r="D550" s="6"/>
      <c r="E550" s="6"/>
      <c r="F550" s="269" t="s">
        <v>5</v>
      </c>
      <c r="G550" s="269"/>
    </row>
    <row r="551" spans="1:7" x14ac:dyDescent="0.3">
      <c r="A551" s="5"/>
      <c r="B551" s="59"/>
      <c r="C551" s="5"/>
      <c r="D551" s="6"/>
      <c r="E551" s="6"/>
      <c r="F551" s="6"/>
      <c r="G551" s="6"/>
    </row>
    <row r="552" spans="1:7" ht="15" customHeight="1" x14ac:dyDescent="0.25">
      <c r="A552" s="291" t="s">
        <v>235</v>
      </c>
      <c r="B552" s="291"/>
      <c r="C552" s="291"/>
      <c r="D552" s="291"/>
      <c r="E552" s="291"/>
      <c r="F552" s="291"/>
      <c r="G552" s="291"/>
    </row>
    <row r="553" spans="1:7" x14ac:dyDescent="0.3">
      <c r="A553" s="5"/>
      <c r="B553" s="59"/>
      <c r="C553" s="117"/>
      <c r="D553" s="6"/>
      <c r="E553" s="6"/>
      <c r="F553" s="6"/>
      <c r="G553" s="6"/>
    </row>
    <row r="554" spans="1:7" x14ac:dyDescent="0.3">
      <c r="A554" s="17" t="s">
        <v>12</v>
      </c>
      <c r="B554" s="94" t="s">
        <v>13</v>
      </c>
      <c r="C554" s="299" t="s">
        <v>15</v>
      </c>
      <c r="D554" s="292" t="s">
        <v>16</v>
      </c>
      <c r="E554" s="293"/>
      <c r="F554" s="293"/>
      <c r="G554" s="225" t="s">
        <v>17</v>
      </c>
    </row>
    <row r="555" spans="1:7" x14ac:dyDescent="0.3">
      <c r="A555" s="19" t="s">
        <v>18</v>
      </c>
      <c r="B555" s="95"/>
      <c r="C555" s="300"/>
      <c r="D555" s="225" t="s">
        <v>19</v>
      </c>
      <c r="E555" s="225" t="s">
        <v>20</v>
      </c>
      <c r="F555" s="226" t="s">
        <v>21</v>
      </c>
      <c r="G555" s="226" t="s">
        <v>22</v>
      </c>
    </row>
    <row r="556" spans="1:7" x14ac:dyDescent="0.3">
      <c r="A556" s="21">
        <v>1</v>
      </c>
      <c r="B556" s="233">
        <v>2</v>
      </c>
      <c r="C556" s="235" t="s">
        <v>23</v>
      </c>
      <c r="D556" s="235" t="s">
        <v>23</v>
      </c>
      <c r="E556" s="235" t="s">
        <v>23</v>
      </c>
      <c r="F556" s="235" t="s">
        <v>23</v>
      </c>
      <c r="G556" s="235" t="s">
        <v>23</v>
      </c>
    </row>
    <row r="557" spans="1:7" x14ac:dyDescent="0.3">
      <c r="A557" s="5"/>
      <c r="B557" s="7" t="s">
        <v>111</v>
      </c>
      <c r="C557" s="5"/>
      <c r="D557" s="5"/>
      <c r="E557" s="5"/>
      <c r="F557" s="5"/>
      <c r="G557" s="5"/>
    </row>
    <row r="558" spans="1:7" x14ac:dyDescent="0.3">
      <c r="C558" s="2"/>
      <c r="D558" s="285" t="s">
        <v>26</v>
      </c>
      <c r="E558" s="285"/>
      <c r="F558" s="227"/>
      <c r="G558" s="5"/>
    </row>
    <row r="559" spans="1:7" ht="28.8" x14ac:dyDescent="0.3">
      <c r="A559" s="37" t="s">
        <v>166</v>
      </c>
      <c r="B559" s="258" t="s">
        <v>165</v>
      </c>
      <c r="C559" s="37">
        <v>170</v>
      </c>
      <c r="D559" s="217">
        <v>15.5</v>
      </c>
      <c r="E559" s="217">
        <v>9.1999999999999993</v>
      </c>
      <c r="F559" s="217">
        <v>26.3</v>
      </c>
      <c r="G559" s="217">
        <v>249.5</v>
      </c>
    </row>
    <row r="560" spans="1:7" x14ac:dyDescent="0.3">
      <c r="A560" s="242" t="s">
        <v>64</v>
      </c>
      <c r="B560" s="243" t="s">
        <v>65</v>
      </c>
      <c r="C560" s="37">
        <v>10</v>
      </c>
      <c r="D560" s="217">
        <v>0.8</v>
      </c>
      <c r="E560" s="217">
        <v>7.25</v>
      </c>
      <c r="F560" s="217">
        <v>0.13</v>
      </c>
      <c r="G560" s="217">
        <v>66</v>
      </c>
    </row>
    <row r="561" spans="1:7" x14ac:dyDescent="0.3">
      <c r="A561" s="33" t="s">
        <v>71</v>
      </c>
      <c r="B561" s="34" t="s">
        <v>72</v>
      </c>
      <c r="C561" s="235">
        <v>100</v>
      </c>
      <c r="D561" s="36">
        <v>0.4</v>
      </c>
      <c r="E561" s="36">
        <v>0.4</v>
      </c>
      <c r="F561" s="36">
        <v>9.8000000000000007</v>
      </c>
      <c r="G561" s="36">
        <v>44.4</v>
      </c>
    </row>
    <row r="562" spans="1:7" x14ac:dyDescent="0.3">
      <c r="A562" s="33" t="s">
        <v>186</v>
      </c>
      <c r="B562" s="34" t="s">
        <v>144</v>
      </c>
      <c r="C562" s="235">
        <v>200</v>
      </c>
      <c r="D562" s="69">
        <v>1.8</v>
      </c>
      <c r="E562" s="69">
        <v>1.4</v>
      </c>
      <c r="F562" s="69">
        <v>16.5</v>
      </c>
      <c r="G562" s="69">
        <v>87</v>
      </c>
    </row>
    <row r="563" spans="1:7" x14ac:dyDescent="0.3">
      <c r="A563" s="37" t="s">
        <v>29</v>
      </c>
      <c r="B563" s="38" t="s">
        <v>30</v>
      </c>
      <c r="C563" s="37">
        <v>50</v>
      </c>
      <c r="D563" s="37">
        <v>3.95</v>
      </c>
      <c r="E563" s="37">
        <v>0.5</v>
      </c>
      <c r="F563" s="37">
        <v>24.15</v>
      </c>
      <c r="G563" s="37">
        <v>116.9</v>
      </c>
    </row>
    <row r="564" spans="1:7" x14ac:dyDescent="0.3">
      <c r="A564" s="235"/>
      <c r="B564" s="39" t="s">
        <v>32</v>
      </c>
      <c r="C564" s="211">
        <f>SUM(C559:C563)</f>
        <v>530</v>
      </c>
      <c r="D564" s="208">
        <f t="shared" ref="D564:F564" si="29">SUM(D559:D563)</f>
        <v>22.45</v>
      </c>
      <c r="E564" s="208">
        <f t="shared" si="29"/>
        <v>18.749999999999996</v>
      </c>
      <c r="F564" s="41">
        <f t="shared" si="29"/>
        <v>76.88</v>
      </c>
      <c r="G564" s="208">
        <f>SUM(G559:G563)</f>
        <v>563.79999999999995</v>
      </c>
    </row>
    <row r="565" spans="1:7" x14ac:dyDescent="0.3">
      <c r="A565" s="226"/>
      <c r="B565" s="119"/>
      <c r="C565" s="118"/>
      <c r="D565" s="118"/>
      <c r="E565" s="118"/>
      <c r="F565" s="118"/>
      <c r="G565" s="118"/>
    </row>
    <row r="566" spans="1:7" ht="13.8" x14ac:dyDescent="0.25">
      <c r="A566" s="182"/>
      <c r="B566" s="174" t="s">
        <v>33</v>
      </c>
      <c r="C566" s="48">
        <v>500</v>
      </c>
      <c r="D566" s="49" t="s">
        <v>34</v>
      </c>
      <c r="E566" s="49" t="s">
        <v>36</v>
      </c>
      <c r="F566" s="49" t="s">
        <v>38</v>
      </c>
      <c r="G566" s="51" t="s">
        <v>40</v>
      </c>
    </row>
    <row r="567" spans="1:7" x14ac:dyDescent="0.3">
      <c r="A567" s="5"/>
      <c r="B567" s="59"/>
      <c r="C567" s="59"/>
      <c r="D567" s="60"/>
      <c r="E567" s="8"/>
      <c r="F567" s="8"/>
      <c r="G567" s="8"/>
    </row>
    <row r="568" spans="1:7" x14ac:dyDescent="0.3">
      <c r="A568" s="275" t="s">
        <v>214</v>
      </c>
      <c r="B568" s="218" t="s">
        <v>117</v>
      </c>
      <c r="C568" s="37">
        <v>60</v>
      </c>
      <c r="D568" s="37">
        <v>0.48</v>
      </c>
      <c r="E568" s="37">
        <v>0.12</v>
      </c>
      <c r="F568" s="37">
        <v>1.5</v>
      </c>
      <c r="G568" s="37">
        <v>8.52</v>
      </c>
    </row>
    <row r="569" spans="1:7" x14ac:dyDescent="0.3">
      <c r="A569" s="72" t="s">
        <v>77</v>
      </c>
      <c r="B569" s="255" t="s">
        <v>78</v>
      </c>
      <c r="C569" s="105">
        <v>200</v>
      </c>
      <c r="D569" s="106">
        <v>1.42</v>
      </c>
      <c r="E569" s="72">
        <v>3.72</v>
      </c>
      <c r="F569" s="105">
        <v>8.08</v>
      </c>
      <c r="G569" s="107">
        <v>71.2</v>
      </c>
    </row>
    <row r="570" spans="1:7" x14ac:dyDescent="0.3">
      <c r="A570" s="236" t="s">
        <v>189</v>
      </c>
      <c r="B570" s="237" t="s">
        <v>44</v>
      </c>
      <c r="C570" s="236">
        <v>200</v>
      </c>
      <c r="D570" s="106">
        <v>19.04</v>
      </c>
      <c r="E570" s="236">
        <v>19.440000000000001</v>
      </c>
      <c r="F570" s="236">
        <v>46.3</v>
      </c>
      <c r="G570" s="107">
        <v>273.3</v>
      </c>
    </row>
    <row r="571" spans="1:7" x14ac:dyDescent="0.3">
      <c r="A571" s="69" t="s">
        <v>122</v>
      </c>
      <c r="B571" s="61" t="s">
        <v>120</v>
      </c>
      <c r="C571" s="71">
        <v>200</v>
      </c>
      <c r="D571" s="69">
        <v>0.4</v>
      </c>
      <c r="E571" s="69">
        <v>0.1</v>
      </c>
      <c r="F571" s="69">
        <v>18.399999999999999</v>
      </c>
      <c r="G571" s="69">
        <v>75.8</v>
      </c>
    </row>
    <row r="572" spans="1:7" x14ac:dyDescent="0.3">
      <c r="A572" s="69" t="s">
        <v>29</v>
      </c>
      <c r="B572" s="39" t="s">
        <v>30</v>
      </c>
      <c r="C572" s="69">
        <v>90</v>
      </c>
      <c r="D572" s="69">
        <v>7.11</v>
      </c>
      <c r="E572" s="69">
        <v>0.9</v>
      </c>
      <c r="F572" s="69">
        <v>43.47</v>
      </c>
      <c r="G572" s="69">
        <v>210.42</v>
      </c>
    </row>
    <row r="573" spans="1:7" x14ac:dyDescent="0.3">
      <c r="A573" s="78" t="s">
        <v>62</v>
      </c>
      <c r="B573" s="39" t="s">
        <v>140</v>
      </c>
      <c r="C573" s="77">
        <v>40</v>
      </c>
      <c r="D573" s="69">
        <v>1.06</v>
      </c>
      <c r="E573" s="69">
        <v>1.33</v>
      </c>
      <c r="F573" s="69">
        <v>30.93</v>
      </c>
      <c r="G573" s="69">
        <v>119.7</v>
      </c>
    </row>
    <row r="574" spans="1:7" x14ac:dyDescent="0.3">
      <c r="A574" s="235"/>
      <c r="B574" s="170" t="s">
        <v>32</v>
      </c>
      <c r="C574" s="214">
        <f t="shared" ref="C574:G574" si="30">SUM(C568:C573)</f>
        <v>790</v>
      </c>
      <c r="D574" s="40">
        <f t="shared" si="30"/>
        <v>29.509999999999994</v>
      </c>
      <c r="E574" s="214">
        <f t="shared" si="30"/>
        <v>25.61</v>
      </c>
      <c r="F574" s="214">
        <f t="shared" si="30"/>
        <v>148.68</v>
      </c>
      <c r="G574" s="172">
        <f t="shared" si="30"/>
        <v>758.94</v>
      </c>
    </row>
    <row r="575" spans="1:7" ht="13.8" x14ac:dyDescent="0.25">
      <c r="A575" s="182"/>
      <c r="B575" s="183" t="s">
        <v>47</v>
      </c>
      <c r="C575" s="185">
        <v>700</v>
      </c>
      <c r="D575" s="87" t="s">
        <v>48</v>
      </c>
      <c r="E575" s="87" t="s">
        <v>50</v>
      </c>
      <c r="F575" s="87" t="s">
        <v>52</v>
      </c>
      <c r="G575" s="88" t="s">
        <v>54</v>
      </c>
    </row>
    <row r="576" spans="1:7" x14ac:dyDescent="0.3">
      <c r="A576" s="5"/>
      <c r="B576" s="53"/>
      <c r="C576" s="178"/>
      <c r="D576" s="179"/>
      <c r="E576" s="179"/>
      <c r="F576" s="179"/>
      <c r="G576" s="180"/>
    </row>
    <row r="577" spans="1:7" x14ac:dyDescent="0.3">
      <c r="A577" s="2"/>
      <c r="B577" s="53"/>
      <c r="C577" s="178"/>
      <c r="D577" s="179"/>
      <c r="E577" s="179"/>
      <c r="F577" s="179"/>
      <c r="G577" s="180"/>
    </row>
    <row r="578" spans="1:7" x14ac:dyDescent="0.3">
      <c r="A578" s="5"/>
      <c r="B578" s="53"/>
      <c r="C578" s="178"/>
      <c r="D578" s="179"/>
      <c r="E578" s="179"/>
      <c r="F578" s="179"/>
      <c r="G578" s="180"/>
    </row>
    <row r="579" spans="1:7" x14ac:dyDescent="0.3">
      <c r="A579" s="5"/>
      <c r="B579" s="53"/>
      <c r="C579" s="178"/>
      <c r="D579" s="179"/>
      <c r="E579" s="179"/>
      <c r="F579" s="179"/>
      <c r="G579" s="180"/>
    </row>
    <row r="580" spans="1:7" x14ac:dyDescent="0.3">
      <c r="A580" s="5"/>
      <c r="B580" s="91"/>
      <c r="C580" s="5"/>
      <c r="D580" s="57"/>
      <c r="E580" s="57"/>
      <c r="F580" s="57"/>
      <c r="G580" s="57"/>
    </row>
    <row r="581" spans="1:7" x14ac:dyDescent="0.3">
      <c r="A581" s="5"/>
      <c r="B581" s="91"/>
      <c r="C581" s="5"/>
      <c r="D581" s="57"/>
      <c r="E581" s="57"/>
      <c r="F581" s="57"/>
      <c r="G581" s="57"/>
    </row>
    <row r="582" spans="1:7" x14ac:dyDescent="0.3">
      <c r="A582" s="5"/>
      <c r="B582" s="91"/>
      <c r="C582" s="5"/>
      <c r="D582" s="57"/>
      <c r="E582" s="57"/>
      <c r="F582" s="57"/>
      <c r="G582" s="57"/>
    </row>
    <row r="583" spans="1:7" x14ac:dyDescent="0.3">
      <c r="A583" s="5"/>
      <c r="B583" s="91"/>
      <c r="C583" s="5"/>
      <c r="D583" s="57"/>
      <c r="E583" s="57"/>
      <c r="F583" s="57"/>
      <c r="G583" s="57"/>
    </row>
    <row r="584" spans="1:7" x14ac:dyDescent="0.3">
      <c r="B584" s="2" t="s">
        <v>0</v>
      </c>
      <c r="C584" s="5"/>
      <c r="D584" s="6"/>
      <c r="E584" s="6"/>
      <c r="F584" s="269" t="s">
        <v>1</v>
      </c>
      <c r="G584" s="269"/>
    </row>
    <row r="585" spans="1:7" x14ac:dyDescent="0.3">
      <c r="B585" s="2" t="s">
        <v>2</v>
      </c>
      <c r="C585" s="5"/>
      <c r="D585" s="6"/>
      <c r="E585" s="269"/>
      <c r="F585" s="269" t="s">
        <v>239</v>
      </c>
      <c r="G585" s="270"/>
    </row>
    <row r="586" spans="1:7" x14ac:dyDescent="0.3">
      <c r="B586" s="7" t="s">
        <v>4</v>
      </c>
      <c r="C586" s="5"/>
      <c r="D586" s="6"/>
      <c r="E586" s="6"/>
      <c r="F586" s="269" t="s">
        <v>5</v>
      </c>
      <c r="G586" s="269"/>
    </row>
    <row r="587" spans="1:7" x14ac:dyDescent="0.3">
      <c r="A587" s="5"/>
      <c r="B587" s="59"/>
      <c r="C587" s="5"/>
      <c r="D587" s="6"/>
      <c r="E587" s="6"/>
      <c r="F587" s="6"/>
      <c r="G587" s="6"/>
    </row>
    <row r="588" spans="1:7" x14ac:dyDescent="0.25">
      <c r="A588" s="291" t="s">
        <v>235</v>
      </c>
      <c r="B588" s="291"/>
      <c r="C588" s="291"/>
      <c r="D588" s="291"/>
      <c r="E588" s="291"/>
      <c r="F588" s="291"/>
      <c r="G588" s="291"/>
    </row>
    <row r="589" spans="1:7" x14ac:dyDescent="0.3">
      <c r="A589" s="5"/>
      <c r="B589" s="59"/>
      <c r="C589" s="117"/>
      <c r="D589" s="6"/>
      <c r="E589" s="6"/>
      <c r="F589" s="6"/>
      <c r="G589" s="6"/>
    </row>
    <row r="590" spans="1:7" x14ac:dyDescent="0.3">
      <c r="A590" s="17" t="s">
        <v>12</v>
      </c>
      <c r="B590" s="94" t="s">
        <v>13</v>
      </c>
      <c r="C590" s="299" t="s">
        <v>15</v>
      </c>
      <c r="D590" s="292" t="s">
        <v>16</v>
      </c>
      <c r="E590" s="293"/>
      <c r="F590" s="293"/>
      <c r="G590" s="225" t="s">
        <v>17</v>
      </c>
    </row>
    <row r="591" spans="1:7" x14ac:dyDescent="0.3">
      <c r="A591" s="19" t="s">
        <v>18</v>
      </c>
      <c r="B591" s="95"/>
      <c r="C591" s="300"/>
      <c r="D591" s="225" t="s">
        <v>19</v>
      </c>
      <c r="E591" s="225" t="s">
        <v>20</v>
      </c>
      <c r="F591" s="226" t="s">
        <v>21</v>
      </c>
      <c r="G591" s="226" t="s">
        <v>22</v>
      </c>
    </row>
    <row r="592" spans="1:7" x14ac:dyDescent="0.3">
      <c r="A592" s="21">
        <v>1</v>
      </c>
      <c r="B592" s="233">
        <v>2</v>
      </c>
      <c r="C592" s="235" t="s">
        <v>23</v>
      </c>
      <c r="D592" s="235" t="s">
        <v>23</v>
      </c>
      <c r="E592" s="235" t="s">
        <v>23</v>
      </c>
      <c r="F592" s="235" t="s">
        <v>23</v>
      </c>
      <c r="G592" s="235" t="s">
        <v>23</v>
      </c>
    </row>
    <row r="593" spans="1:7" x14ac:dyDescent="0.3">
      <c r="A593" s="5"/>
      <c r="B593" s="7" t="s">
        <v>112</v>
      </c>
      <c r="C593" s="5"/>
      <c r="D593" s="5"/>
      <c r="E593" s="5"/>
      <c r="F593" s="5"/>
      <c r="G593" s="5"/>
    </row>
    <row r="594" spans="1:7" x14ac:dyDescent="0.3">
      <c r="C594" s="2"/>
      <c r="D594" s="285" t="s">
        <v>26</v>
      </c>
      <c r="E594" s="285"/>
      <c r="F594" s="227"/>
      <c r="G594" s="5"/>
    </row>
    <row r="595" spans="1:7" x14ac:dyDescent="0.3">
      <c r="A595" s="37" t="s">
        <v>175</v>
      </c>
      <c r="B595" s="134" t="s">
        <v>124</v>
      </c>
      <c r="C595" s="37">
        <v>200</v>
      </c>
      <c r="D595" s="217">
        <v>4.38</v>
      </c>
      <c r="E595" s="217">
        <v>3.8</v>
      </c>
      <c r="F595" s="217">
        <v>14.36</v>
      </c>
      <c r="G595" s="217">
        <v>120</v>
      </c>
    </row>
    <row r="596" spans="1:7" x14ac:dyDescent="0.3">
      <c r="A596" s="33" t="s">
        <v>131</v>
      </c>
      <c r="B596" s="34" t="s">
        <v>130</v>
      </c>
      <c r="C596" s="235">
        <v>60</v>
      </c>
      <c r="D596" s="36">
        <v>6.69</v>
      </c>
      <c r="E596" s="36">
        <v>8.3800000000000008</v>
      </c>
      <c r="F596" s="36">
        <v>19.38</v>
      </c>
      <c r="G596" s="36">
        <v>180.27</v>
      </c>
    </row>
    <row r="597" spans="1:7" x14ac:dyDescent="0.3">
      <c r="A597" s="33" t="s">
        <v>193</v>
      </c>
      <c r="B597" s="34" t="s">
        <v>74</v>
      </c>
      <c r="C597" s="235">
        <v>200</v>
      </c>
      <c r="D597" s="36">
        <v>3.48</v>
      </c>
      <c r="E597" s="36">
        <v>3.17</v>
      </c>
      <c r="F597" s="36">
        <v>11.7</v>
      </c>
      <c r="G597" s="36">
        <v>89.8</v>
      </c>
    </row>
    <row r="598" spans="1:7" x14ac:dyDescent="0.3">
      <c r="A598" s="37" t="s">
        <v>71</v>
      </c>
      <c r="B598" s="38" t="s">
        <v>116</v>
      </c>
      <c r="C598" s="37">
        <v>100</v>
      </c>
      <c r="D598" s="37">
        <v>1.5</v>
      </c>
      <c r="E598" s="37">
        <v>0.5</v>
      </c>
      <c r="F598" s="37">
        <v>8</v>
      </c>
      <c r="G598" s="37">
        <v>95</v>
      </c>
    </row>
    <row r="599" spans="1:7" x14ac:dyDescent="0.3">
      <c r="A599" s="235"/>
      <c r="B599" s="39" t="s">
        <v>32</v>
      </c>
      <c r="C599" s="211">
        <f t="shared" ref="C599:G599" si="31">SUM(C595:C598)</f>
        <v>560</v>
      </c>
      <c r="D599" s="208">
        <f t="shared" si="31"/>
        <v>16.05</v>
      </c>
      <c r="E599" s="208">
        <f t="shared" si="31"/>
        <v>15.85</v>
      </c>
      <c r="F599" s="41">
        <f t="shared" si="31"/>
        <v>53.44</v>
      </c>
      <c r="G599" s="208">
        <f t="shared" si="31"/>
        <v>485.07</v>
      </c>
    </row>
    <row r="600" spans="1:7" x14ac:dyDescent="0.3">
      <c r="A600" s="226"/>
      <c r="B600" s="119"/>
      <c r="C600" s="118"/>
      <c r="D600" s="118"/>
      <c r="E600" s="118"/>
      <c r="F600" s="118"/>
      <c r="G600" s="118"/>
    </row>
    <row r="601" spans="1:7" ht="13.8" x14ac:dyDescent="0.25">
      <c r="A601" s="182"/>
      <c r="B601" s="174" t="s">
        <v>33</v>
      </c>
      <c r="C601" s="48">
        <v>500</v>
      </c>
      <c r="D601" s="49" t="s">
        <v>34</v>
      </c>
      <c r="E601" s="49" t="s">
        <v>36</v>
      </c>
      <c r="F601" s="49" t="s">
        <v>38</v>
      </c>
      <c r="G601" s="51" t="s">
        <v>40</v>
      </c>
    </row>
    <row r="602" spans="1:7" x14ac:dyDescent="0.3">
      <c r="A602" s="5"/>
      <c r="B602" s="59"/>
      <c r="C602" s="59"/>
      <c r="D602" s="60"/>
      <c r="E602" s="8"/>
      <c r="F602" s="8"/>
      <c r="G602" s="8"/>
    </row>
    <row r="603" spans="1:7" x14ac:dyDescent="0.3">
      <c r="A603" s="275" t="s">
        <v>215</v>
      </c>
      <c r="B603" s="218" t="s">
        <v>125</v>
      </c>
      <c r="C603" s="37">
        <v>60</v>
      </c>
      <c r="D603" s="37">
        <v>0.7</v>
      </c>
      <c r="E603" s="37">
        <v>0.1</v>
      </c>
      <c r="F603" s="37">
        <v>2.2999999999999998</v>
      </c>
      <c r="G603" s="37">
        <v>12.8</v>
      </c>
    </row>
    <row r="604" spans="1:7" x14ac:dyDescent="0.3">
      <c r="A604" s="72" t="s">
        <v>219</v>
      </c>
      <c r="B604" s="73" t="s">
        <v>162</v>
      </c>
      <c r="C604" s="105">
        <v>200</v>
      </c>
      <c r="D604" s="106">
        <v>3.9</v>
      </c>
      <c r="E604" s="72">
        <v>2.62</v>
      </c>
      <c r="F604" s="105">
        <v>11</v>
      </c>
      <c r="G604" s="107">
        <v>90.7</v>
      </c>
    </row>
    <row r="605" spans="1:7" x14ac:dyDescent="0.3">
      <c r="A605" s="69" t="s">
        <v>195</v>
      </c>
      <c r="B605" s="61" t="s">
        <v>79</v>
      </c>
      <c r="C605" s="71">
        <v>200</v>
      </c>
      <c r="D605" s="69">
        <v>15.2</v>
      </c>
      <c r="E605" s="69">
        <v>16.5</v>
      </c>
      <c r="F605" s="69">
        <v>24.8</v>
      </c>
      <c r="G605" s="69">
        <v>289</v>
      </c>
    </row>
    <row r="606" spans="1:7" x14ac:dyDescent="0.3">
      <c r="A606" s="69" t="s">
        <v>136</v>
      </c>
      <c r="B606" s="39" t="s">
        <v>133</v>
      </c>
      <c r="C606" s="69">
        <v>200</v>
      </c>
      <c r="D606" s="69">
        <v>0.6</v>
      </c>
      <c r="E606" s="69">
        <v>0.2</v>
      </c>
      <c r="F606" s="69">
        <v>15.2</v>
      </c>
      <c r="G606" s="69">
        <v>65.3</v>
      </c>
    </row>
    <row r="607" spans="1:7" x14ac:dyDescent="0.3">
      <c r="A607" s="78" t="s">
        <v>62</v>
      </c>
      <c r="B607" s="39" t="s">
        <v>163</v>
      </c>
      <c r="C607" s="77">
        <v>50</v>
      </c>
      <c r="D607" s="69">
        <v>0.4</v>
      </c>
      <c r="E607" s="69">
        <v>0.1</v>
      </c>
      <c r="F607" s="69">
        <v>39.9</v>
      </c>
      <c r="G607" s="69">
        <v>162.1</v>
      </c>
    </row>
    <row r="608" spans="1:7" x14ac:dyDescent="0.3">
      <c r="A608" s="78" t="s">
        <v>29</v>
      </c>
      <c r="B608" s="39" t="s">
        <v>30</v>
      </c>
      <c r="C608" s="72">
        <v>90</v>
      </c>
      <c r="D608" s="69">
        <v>7.11</v>
      </c>
      <c r="E608" s="69">
        <v>0.9</v>
      </c>
      <c r="F608" s="69">
        <v>43.47</v>
      </c>
      <c r="G608" s="69">
        <v>210.42</v>
      </c>
    </row>
    <row r="609" spans="1:7" x14ac:dyDescent="0.3">
      <c r="A609" s="235"/>
      <c r="B609" s="170" t="s">
        <v>32</v>
      </c>
      <c r="C609" s="214">
        <f t="shared" ref="C609:G609" si="32">SUM(C603:C608)</f>
        <v>800</v>
      </c>
      <c r="D609" s="40">
        <f t="shared" si="32"/>
        <v>27.909999999999997</v>
      </c>
      <c r="E609" s="214">
        <f t="shared" si="32"/>
        <v>20.419999999999998</v>
      </c>
      <c r="F609" s="214">
        <f t="shared" si="32"/>
        <v>136.66999999999999</v>
      </c>
      <c r="G609" s="172">
        <f t="shared" si="32"/>
        <v>830.31999999999994</v>
      </c>
    </row>
    <row r="610" spans="1:7" ht="13.8" x14ac:dyDescent="0.25">
      <c r="A610" s="182"/>
      <c r="B610" s="183" t="s">
        <v>47</v>
      </c>
      <c r="C610" s="185">
        <v>700</v>
      </c>
      <c r="D610" s="87" t="s">
        <v>48</v>
      </c>
      <c r="E610" s="87" t="s">
        <v>50</v>
      </c>
      <c r="F610" s="87" t="s">
        <v>52</v>
      </c>
      <c r="G610" s="88" t="s">
        <v>54</v>
      </c>
    </row>
    <row r="611" spans="1:7" x14ac:dyDescent="0.3">
      <c r="A611" s="5"/>
      <c r="B611" s="53"/>
      <c r="C611" s="178"/>
      <c r="D611" s="179"/>
      <c r="E611" s="179"/>
      <c r="F611" s="179"/>
      <c r="G611" s="180"/>
    </row>
    <row r="612" spans="1:7" x14ac:dyDescent="0.3">
      <c r="A612" s="2"/>
      <c r="B612" s="53"/>
      <c r="C612" s="178"/>
      <c r="D612" s="179"/>
      <c r="E612" s="179"/>
      <c r="F612" s="179"/>
      <c r="G612" s="180"/>
    </row>
    <row r="613" spans="1:7" x14ac:dyDescent="0.3">
      <c r="A613" s="5"/>
      <c r="B613" s="53"/>
      <c r="C613" s="178"/>
      <c r="D613" s="179"/>
      <c r="E613" s="179"/>
      <c r="F613" s="179"/>
      <c r="G613" s="180"/>
    </row>
    <row r="614" spans="1:7" x14ac:dyDescent="0.3">
      <c r="A614" s="5"/>
      <c r="B614" s="53"/>
      <c r="C614" s="178"/>
      <c r="D614" s="179"/>
      <c r="E614" s="179"/>
      <c r="F614" s="179"/>
      <c r="G614" s="180"/>
    </row>
    <row r="615" spans="1:7" x14ac:dyDescent="0.3">
      <c r="A615" s="5"/>
      <c r="B615" s="91"/>
      <c r="C615" s="5"/>
      <c r="D615" s="57"/>
      <c r="E615" s="57"/>
      <c r="F615" s="57"/>
      <c r="G615" s="57"/>
    </row>
    <row r="616" spans="1:7" x14ac:dyDescent="0.3">
      <c r="A616" s="5"/>
      <c r="B616" s="91"/>
      <c r="C616" s="5"/>
      <c r="D616" s="57"/>
      <c r="E616" s="57"/>
      <c r="F616" s="57"/>
      <c r="G616" s="57"/>
    </row>
    <row r="617" spans="1:7" x14ac:dyDescent="0.3">
      <c r="A617" s="5"/>
      <c r="B617" s="91"/>
      <c r="C617" s="5"/>
      <c r="D617" s="57"/>
      <c r="E617" s="57"/>
      <c r="F617" s="57"/>
      <c r="G617" s="57"/>
    </row>
    <row r="618" spans="1:7" x14ac:dyDescent="0.3">
      <c r="A618" s="5"/>
      <c r="B618" s="91"/>
      <c r="C618" s="5"/>
      <c r="D618" s="57"/>
      <c r="E618" s="57"/>
      <c r="F618" s="57"/>
      <c r="G618" s="57"/>
    </row>
    <row r="619" spans="1:7" x14ac:dyDescent="0.3">
      <c r="B619" s="2" t="s">
        <v>0</v>
      </c>
      <c r="C619" s="5"/>
      <c r="D619" s="6"/>
      <c r="E619" s="6"/>
      <c r="F619" s="269" t="s">
        <v>1</v>
      </c>
      <c r="G619" s="269"/>
    </row>
    <row r="620" spans="1:7" x14ac:dyDescent="0.3">
      <c r="B620" s="2" t="s">
        <v>2</v>
      </c>
      <c r="C620" s="5"/>
      <c r="D620" s="6"/>
      <c r="E620" s="269"/>
      <c r="F620" s="269" t="s">
        <v>239</v>
      </c>
      <c r="G620" s="270"/>
    </row>
    <row r="621" spans="1:7" x14ac:dyDescent="0.3">
      <c r="B621" s="7" t="s">
        <v>4</v>
      </c>
      <c r="C621" s="5"/>
      <c r="D621" s="6"/>
      <c r="E621" s="6"/>
      <c r="F621" s="269" t="s">
        <v>5</v>
      </c>
      <c r="G621" s="269"/>
    </row>
    <row r="622" spans="1:7" x14ac:dyDescent="0.3">
      <c r="A622" s="5"/>
      <c r="B622" s="59"/>
      <c r="C622" s="5"/>
      <c r="D622" s="6"/>
      <c r="E622" s="6"/>
      <c r="F622" s="6"/>
      <c r="G622" s="6"/>
    </row>
    <row r="623" spans="1:7" x14ac:dyDescent="0.25">
      <c r="A623" s="291" t="s">
        <v>178</v>
      </c>
      <c r="B623" s="291"/>
      <c r="C623" s="291"/>
      <c r="D623" s="291"/>
      <c r="E623" s="291"/>
      <c r="F623" s="291"/>
      <c r="G623" s="291"/>
    </row>
    <row r="624" spans="1:7" x14ac:dyDescent="0.3">
      <c r="A624" s="5"/>
      <c r="B624" s="59"/>
      <c r="C624" s="117"/>
      <c r="D624" s="6"/>
      <c r="E624" s="6"/>
      <c r="F624" s="6"/>
      <c r="G624" s="6"/>
    </row>
    <row r="625" spans="1:7" x14ac:dyDescent="0.3">
      <c r="A625" s="17" t="s">
        <v>12</v>
      </c>
      <c r="B625" s="94" t="s">
        <v>13</v>
      </c>
      <c r="C625" s="299" t="s">
        <v>15</v>
      </c>
      <c r="D625" s="292" t="s">
        <v>16</v>
      </c>
      <c r="E625" s="293"/>
      <c r="F625" s="293"/>
      <c r="G625" s="225" t="s">
        <v>17</v>
      </c>
    </row>
    <row r="626" spans="1:7" x14ac:dyDescent="0.3">
      <c r="A626" s="19" t="s">
        <v>18</v>
      </c>
      <c r="B626" s="95"/>
      <c r="C626" s="300"/>
      <c r="D626" s="225" t="s">
        <v>19</v>
      </c>
      <c r="E626" s="225" t="s">
        <v>20</v>
      </c>
      <c r="F626" s="226" t="s">
        <v>21</v>
      </c>
      <c r="G626" s="226" t="s">
        <v>22</v>
      </c>
    </row>
    <row r="627" spans="1:7" x14ac:dyDescent="0.3">
      <c r="A627" s="21">
        <v>1</v>
      </c>
      <c r="B627" s="233">
        <v>2</v>
      </c>
      <c r="C627" s="235" t="s">
        <v>23</v>
      </c>
      <c r="D627" s="235" t="s">
        <v>23</v>
      </c>
      <c r="E627" s="235" t="s">
        <v>23</v>
      </c>
      <c r="F627" s="235" t="s">
        <v>23</v>
      </c>
      <c r="G627" s="235" t="s">
        <v>23</v>
      </c>
    </row>
    <row r="628" spans="1:7" x14ac:dyDescent="0.3">
      <c r="A628" s="5"/>
      <c r="B628" s="7" t="s">
        <v>113</v>
      </c>
      <c r="C628" s="5"/>
      <c r="D628" s="5"/>
      <c r="E628" s="5"/>
      <c r="F628" s="5"/>
      <c r="G628" s="5"/>
    </row>
    <row r="629" spans="1:7" x14ac:dyDescent="0.3">
      <c r="C629" s="2"/>
      <c r="D629" s="285" t="s">
        <v>26</v>
      </c>
      <c r="E629" s="285"/>
      <c r="F629" s="227"/>
      <c r="G629" s="5"/>
    </row>
    <row r="630" spans="1:7" x14ac:dyDescent="0.3">
      <c r="A630" s="264" t="s">
        <v>197</v>
      </c>
      <c r="B630" s="134" t="s">
        <v>151</v>
      </c>
      <c r="C630" s="37">
        <v>90</v>
      </c>
      <c r="D630" s="217">
        <v>17</v>
      </c>
      <c r="E630" s="217">
        <v>17.39</v>
      </c>
      <c r="F630" s="217">
        <v>3.6</v>
      </c>
      <c r="G630" s="217">
        <v>239</v>
      </c>
    </row>
    <row r="631" spans="1:7" x14ac:dyDescent="0.3">
      <c r="A631" s="33" t="s">
        <v>234</v>
      </c>
      <c r="B631" s="34" t="s">
        <v>152</v>
      </c>
      <c r="C631" s="235">
        <v>180</v>
      </c>
      <c r="D631" s="36">
        <v>8.75</v>
      </c>
      <c r="E631" s="36">
        <v>8.1999999999999993</v>
      </c>
      <c r="F631" s="36">
        <v>43.26</v>
      </c>
      <c r="G631" s="36">
        <v>274.5</v>
      </c>
    </row>
    <row r="632" spans="1:7" x14ac:dyDescent="0.3">
      <c r="A632" s="33" t="s">
        <v>66</v>
      </c>
      <c r="B632" s="34" t="s">
        <v>67</v>
      </c>
      <c r="C632" s="235">
        <v>200</v>
      </c>
      <c r="D632" s="36">
        <v>0.3</v>
      </c>
      <c r="E632" s="36">
        <v>0</v>
      </c>
      <c r="F632" s="36">
        <v>6.7</v>
      </c>
      <c r="G632" s="36">
        <v>27.9</v>
      </c>
    </row>
    <row r="633" spans="1:7" x14ac:dyDescent="0.3">
      <c r="A633" s="33" t="s">
        <v>29</v>
      </c>
      <c r="B633" s="34" t="s">
        <v>30</v>
      </c>
      <c r="C633" s="235">
        <v>50</v>
      </c>
      <c r="D633" s="69">
        <v>3.95</v>
      </c>
      <c r="E633" s="69">
        <v>0.5</v>
      </c>
      <c r="F633" s="69">
        <v>24.15</v>
      </c>
      <c r="G633" s="69">
        <v>116.9</v>
      </c>
    </row>
    <row r="634" spans="1:7" x14ac:dyDescent="0.3">
      <c r="A634" s="37" t="s">
        <v>71</v>
      </c>
      <c r="B634" s="38" t="s">
        <v>72</v>
      </c>
      <c r="C634" s="37">
        <v>100</v>
      </c>
      <c r="D634" s="37">
        <v>0.4</v>
      </c>
      <c r="E634" s="37">
        <v>0.4</v>
      </c>
      <c r="F634" s="37">
        <v>9.8000000000000007</v>
      </c>
      <c r="G634" s="37">
        <v>44.4</v>
      </c>
    </row>
    <row r="635" spans="1:7" x14ac:dyDescent="0.3">
      <c r="A635" s="235"/>
      <c r="B635" s="39" t="s">
        <v>32</v>
      </c>
      <c r="C635" s="211">
        <f>SUM(C630:C634)</f>
        <v>620</v>
      </c>
      <c r="D635" s="208">
        <f t="shared" ref="D635:F635" si="33">SUM(D630:D634)</f>
        <v>30.4</v>
      </c>
      <c r="E635" s="208">
        <f t="shared" si="33"/>
        <v>26.49</v>
      </c>
      <c r="F635" s="41">
        <f t="shared" si="33"/>
        <v>87.51</v>
      </c>
      <c r="G635" s="208">
        <f>SUM(G630:G634)</f>
        <v>702.69999999999993</v>
      </c>
    </row>
    <row r="636" spans="1:7" x14ac:dyDescent="0.3">
      <c r="A636" s="226"/>
      <c r="B636" s="119"/>
      <c r="C636" s="118"/>
      <c r="D636" s="118"/>
      <c r="E636" s="118"/>
      <c r="F636" s="118"/>
      <c r="G636" s="118"/>
    </row>
    <row r="637" spans="1:7" ht="13.8" x14ac:dyDescent="0.25">
      <c r="A637" s="182"/>
      <c r="B637" s="174" t="s">
        <v>33</v>
      </c>
      <c r="C637" s="48">
        <v>500</v>
      </c>
      <c r="D637" s="49" t="s">
        <v>34</v>
      </c>
      <c r="E637" s="49" t="s">
        <v>36</v>
      </c>
      <c r="F637" s="49" t="s">
        <v>38</v>
      </c>
      <c r="G637" s="51" t="s">
        <v>40</v>
      </c>
    </row>
    <row r="638" spans="1:7" x14ac:dyDescent="0.3">
      <c r="A638" s="5"/>
      <c r="B638" s="59"/>
      <c r="C638" s="59"/>
      <c r="D638" s="60"/>
      <c r="E638" s="8"/>
      <c r="F638" s="8"/>
      <c r="G638" s="8"/>
    </row>
    <row r="639" spans="1:7" x14ac:dyDescent="0.3">
      <c r="A639" s="37" t="s">
        <v>75</v>
      </c>
      <c r="B639" s="218" t="s">
        <v>76</v>
      </c>
      <c r="C639" s="37">
        <v>60</v>
      </c>
      <c r="D639" s="37">
        <v>0.6</v>
      </c>
      <c r="E639" s="37">
        <v>3.64</v>
      </c>
      <c r="F639" s="37">
        <v>2.0699999999999998</v>
      </c>
      <c r="G639" s="37">
        <v>42.42</v>
      </c>
    </row>
    <row r="640" spans="1:7" x14ac:dyDescent="0.3">
      <c r="A640" s="72" t="s">
        <v>180</v>
      </c>
      <c r="B640" s="73" t="s">
        <v>153</v>
      </c>
      <c r="C640" s="105">
        <v>200</v>
      </c>
      <c r="D640" s="106">
        <v>5.36</v>
      </c>
      <c r="E640" s="72">
        <v>3.36</v>
      </c>
      <c r="F640" s="105">
        <v>15.6</v>
      </c>
      <c r="G640" s="107">
        <v>115.2</v>
      </c>
    </row>
    <row r="641" spans="1:7" s="244" customFormat="1" ht="15.6" x14ac:dyDescent="0.3">
      <c r="A641" s="244" t="s">
        <v>181</v>
      </c>
      <c r="B641" s="244" t="s">
        <v>206</v>
      </c>
      <c r="C641" s="244">
        <v>90</v>
      </c>
      <c r="D641" s="244">
        <v>9.11</v>
      </c>
      <c r="E641" s="244">
        <v>16.920000000000002</v>
      </c>
      <c r="F641" s="244">
        <v>11.27</v>
      </c>
      <c r="G641" s="244">
        <v>234</v>
      </c>
    </row>
    <row r="642" spans="1:7" x14ac:dyDescent="0.3">
      <c r="A642" s="69" t="s">
        <v>192</v>
      </c>
      <c r="B642" s="61" t="s">
        <v>176</v>
      </c>
      <c r="C642" s="71">
        <v>180</v>
      </c>
      <c r="D642" s="69">
        <v>3.84</v>
      </c>
      <c r="E642" s="69">
        <v>6.24</v>
      </c>
      <c r="F642" s="69">
        <v>23.76</v>
      </c>
      <c r="G642" s="69">
        <v>167.3</v>
      </c>
    </row>
    <row r="643" spans="1:7" x14ac:dyDescent="0.3">
      <c r="A643" s="69" t="s">
        <v>196</v>
      </c>
      <c r="B643" s="39" t="s">
        <v>46</v>
      </c>
      <c r="C643" s="69">
        <v>200</v>
      </c>
      <c r="D643" s="69">
        <v>0.6</v>
      </c>
      <c r="E643" s="69">
        <v>0.1</v>
      </c>
      <c r="F643" s="69">
        <v>18.600000000000001</v>
      </c>
      <c r="G643" s="69">
        <v>78</v>
      </c>
    </row>
    <row r="644" spans="1:7" x14ac:dyDescent="0.3">
      <c r="A644" s="78" t="s">
        <v>123</v>
      </c>
      <c r="B644" s="39" t="s">
        <v>177</v>
      </c>
      <c r="C644" s="77">
        <v>90</v>
      </c>
      <c r="D644" s="69">
        <v>6.3</v>
      </c>
      <c r="E644" s="69">
        <v>30.6</v>
      </c>
      <c r="F644" s="69">
        <v>47.7</v>
      </c>
      <c r="G644" s="69">
        <v>495</v>
      </c>
    </row>
    <row r="645" spans="1:7" x14ac:dyDescent="0.3">
      <c r="A645" s="78" t="s">
        <v>29</v>
      </c>
      <c r="B645" s="39" t="s">
        <v>30</v>
      </c>
      <c r="C645" s="72">
        <v>90</v>
      </c>
      <c r="D645" s="69">
        <v>7.11</v>
      </c>
      <c r="E645" s="69">
        <v>0.9</v>
      </c>
      <c r="F645" s="69">
        <v>43.47</v>
      </c>
      <c r="G645" s="69">
        <v>210.42</v>
      </c>
    </row>
    <row r="646" spans="1:7" x14ac:dyDescent="0.3">
      <c r="A646" s="235"/>
      <c r="B646" s="170" t="s">
        <v>32</v>
      </c>
      <c r="C646" s="214">
        <f t="shared" ref="C646:G646" si="34">SUM(C639:C645)</f>
        <v>910</v>
      </c>
      <c r="D646" s="40">
        <f t="shared" si="34"/>
        <v>32.92</v>
      </c>
      <c r="E646" s="214">
        <f t="shared" si="34"/>
        <v>61.760000000000005</v>
      </c>
      <c r="F646" s="214">
        <f t="shared" si="34"/>
        <v>162.47000000000003</v>
      </c>
      <c r="G646" s="172">
        <f t="shared" si="34"/>
        <v>1342.3400000000001</v>
      </c>
    </row>
    <row r="647" spans="1:7" ht="13.8" x14ac:dyDescent="0.25">
      <c r="A647" s="182"/>
      <c r="B647" s="183" t="s">
        <v>47</v>
      </c>
      <c r="C647" s="185">
        <v>700</v>
      </c>
      <c r="D647" s="87" t="s">
        <v>48</v>
      </c>
      <c r="E647" s="87" t="s">
        <v>50</v>
      </c>
      <c r="F647" s="87" t="s">
        <v>52</v>
      </c>
      <c r="G647" s="88" t="s">
        <v>54</v>
      </c>
    </row>
    <row r="650" spans="1:7" x14ac:dyDescent="0.3">
      <c r="A650" s="286" t="s">
        <v>100</v>
      </c>
      <c r="B650" s="170" t="s">
        <v>101</v>
      </c>
      <c r="C650" s="42">
        <f>C346+C310+C274+C240+C207+C170+C132+C99+C63+C28+C635+C599+C564+C527+C491+C455+C420+C382</f>
        <v>9795</v>
      </c>
      <c r="D650" s="42">
        <f>D346+D310+D274+D240+D207+D170+D132+D99+D63+D28+D635+D599+D564+D527+D491+D455+D420+D382</f>
        <v>349.65000000000003</v>
      </c>
      <c r="E650" s="42">
        <f>E346+E310+E274+E240+E207+E170+E132+E99+E63+E28+E635+E599+E564+E527+E491+E455+E420+E382</f>
        <v>353.5</v>
      </c>
      <c r="F650" s="42">
        <f>F346+F310+F274+F240+F207+F170+F132+F99+F63+F28+F635+F599+F564+F527+F491+F455+F420+F382</f>
        <v>1475.56</v>
      </c>
      <c r="G650" s="42">
        <f>G346+G310+G274+G240+G207+G170+G132+G99+G63+G28+G635+G599+G564+G527+G491+G455+G420+G382</f>
        <v>10450.850000000002</v>
      </c>
    </row>
    <row r="651" spans="1:7" x14ac:dyDescent="0.3">
      <c r="A651" s="287"/>
      <c r="B651" s="170" t="s">
        <v>102</v>
      </c>
      <c r="C651" s="102">
        <f>C650/18</f>
        <v>544.16666666666663</v>
      </c>
      <c r="D651" s="102">
        <f t="shared" ref="D651:G651" si="35">D650/18</f>
        <v>19.425000000000001</v>
      </c>
      <c r="E651" s="102">
        <f t="shared" si="35"/>
        <v>19.638888888888889</v>
      </c>
      <c r="F651" s="102">
        <f t="shared" si="35"/>
        <v>81.975555555555559</v>
      </c>
      <c r="G651" s="102">
        <f t="shared" si="35"/>
        <v>580.60277777777787</v>
      </c>
    </row>
    <row r="652" spans="1:7" x14ac:dyDescent="0.3">
      <c r="A652" s="5"/>
      <c r="B652" s="191" t="s">
        <v>33</v>
      </c>
      <c r="C652" s="187">
        <v>500</v>
      </c>
      <c r="D652" s="192" t="s">
        <v>34</v>
      </c>
      <c r="E652" s="194" t="s">
        <v>36</v>
      </c>
      <c r="F652" s="195" t="s">
        <v>38</v>
      </c>
      <c r="G652" s="196" t="s">
        <v>40</v>
      </c>
    </row>
    <row r="653" spans="1:7" x14ac:dyDescent="0.3">
      <c r="A653" s="5"/>
      <c r="B653" s="197"/>
      <c r="C653" s="187"/>
      <c r="D653" s="198"/>
      <c r="E653" s="188"/>
      <c r="F653" s="188"/>
      <c r="G653" s="190"/>
    </row>
    <row r="654" spans="1:7" x14ac:dyDescent="0.3">
      <c r="A654" s="288" t="s">
        <v>103</v>
      </c>
      <c r="B654" s="170" t="s">
        <v>101</v>
      </c>
      <c r="C654" s="41">
        <f>C357+C320+C284+C250+C217+C180+C143+C110+C74+C40+C646+C609+C574+C538+C501+C465+C430+C393</f>
        <v>15261</v>
      </c>
      <c r="D654" s="41">
        <f>D357+D320+D284+D250+D217+D180+D143+D110+D74+D40+D646+D609+D574+D538+D501+D465+D430+D393</f>
        <v>549.54</v>
      </c>
      <c r="E654" s="41">
        <f>E357+E320+E284+E250+E217+E180+E143+E110+E74+E40+E646+E609+E574+E538+E501+E465+E430+E393</f>
        <v>591.84499999999991</v>
      </c>
      <c r="F654" s="41">
        <f>F357+F320+F284+F250+F217+F180+F143+F110+F74+F40+F646+F609+F574+F538+F501+F465+F430+F393</f>
        <v>2501.5050000000001</v>
      </c>
      <c r="G654" s="41">
        <f>G357+G320+G284+G250+G217+G180+G143+G110+G74+G40+G646+G609+G574+G538+G501+G465+G430+G393</f>
        <v>17196.79</v>
      </c>
    </row>
    <row r="655" spans="1:7" x14ac:dyDescent="0.3">
      <c r="A655" s="289"/>
      <c r="B655" s="170" t="s">
        <v>102</v>
      </c>
      <c r="C655" s="102">
        <f>C654/18</f>
        <v>847.83333333333337</v>
      </c>
      <c r="D655" s="102">
        <f t="shared" ref="D655:G655" si="36">D654/18</f>
        <v>30.529999999999998</v>
      </c>
      <c r="E655" s="102">
        <f t="shared" si="36"/>
        <v>32.880277777777771</v>
      </c>
      <c r="F655" s="102">
        <f t="shared" si="36"/>
        <v>138.9725</v>
      </c>
      <c r="G655" s="102">
        <f t="shared" si="36"/>
        <v>955.37722222222226</v>
      </c>
    </row>
    <row r="656" spans="1:7" x14ac:dyDescent="0.3">
      <c r="A656" s="5"/>
      <c r="B656" s="199" t="s">
        <v>47</v>
      </c>
      <c r="C656" s="187">
        <v>700</v>
      </c>
      <c r="D656" s="201" t="s">
        <v>48</v>
      </c>
      <c r="E656" s="203" t="s">
        <v>50</v>
      </c>
      <c r="F656" s="203" t="s">
        <v>52</v>
      </c>
      <c r="G656" s="204" t="s">
        <v>54</v>
      </c>
    </row>
    <row r="657" spans="1:7" x14ac:dyDescent="0.3">
      <c r="A657" s="5"/>
      <c r="B657" s="39"/>
      <c r="C657" s="206"/>
      <c r="D657" s="207"/>
      <c r="E657" s="207"/>
      <c r="F657" s="207"/>
      <c r="G657" s="207"/>
    </row>
    <row r="660" spans="1:7" x14ac:dyDescent="0.3">
      <c r="A660" s="280" t="s">
        <v>8</v>
      </c>
      <c r="B660" s="280"/>
      <c r="C660" s="280"/>
      <c r="D660" s="280"/>
      <c r="E660" s="280"/>
      <c r="F660" s="280"/>
      <c r="G660" s="280"/>
    </row>
    <row r="661" spans="1:7" x14ac:dyDescent="0.3">
      <c r="A661" s="280" t="s">
        <v>10</v>
      </c>
      <c r="B661" s="280"/>
      <c r="C661" s="280"/>
      <c r="D661" s="280"/>
      <c r="E661" s="280"/>
      <c r="F661" s="280"/>
      <c r="G661" s="280"/>
    </row>
    <row r="662" spans="1:7" x14ac:dyDescent="0.3">
      <c r="A662" s="280" t="s">
        <v>11</v>
      </c>
      <c r="B662" s="280"/>
      <c r="C662" s="280"/>
      <c r="D662" s="280"/>
      <c r="E662" s="280"/>
      <c r="F662" s="280"/>
      <c r="G662" s="280"/>
    </row>
    <row r="663" spans="1:7" x14ac:dyDescent="0.3">
      <c r="A663" s="280" t="s">
        <v>7</v>
      </c>
      <c r="B663" s="280"/>
      <c r="C663" s="280"/>
      <c r="D663" s="280"/>
      <c r="E663" s="280"/>
      <c r="F663" s="280"/>
      <c r="G663" s="280"/>
    </row>
    <row r="664" spans="1:7" x14ac:dyDescent="0.3">
      <c r="A664" s="5"/>
      <c r="B664" s="59"/>
      <c r="C664" s="5"/>
      <c r="D664" s="5"/>
      <c r="E664" s="5"/>
      <c r="F664" s="5"/>
      <c r="G664" s="5"/>
    </row>
    <row r="665" spans="1:7" ht="13.8" x14ac:dyDescent="0.25">
      <c r="A665" s="315" t="s">
        <v>104</v>
      </c>
      <c r="B665" s="315"/>
      <c r="C665" s="315"/>
      <c r="D665" s="315"/>
      <c r="E665" s="315"/>
      <c r="F665" s="315"/>
      <c r="G665" s="315"/>
    </row>
    <row r="666" spans="1:7" ht="13.8" x14ac:dyDescent="0.25">
      <c r="A666" s="315"/>
      <c r="B666" s="315"/>
      <c r="C666" s="315"/>
      <c r="D666" s="315"/>
      <c r="E666" s="315"/>
      <c r="F666" s="315"/>
      <c r="G666" s="315"/>
    </row>
  </sheetData>
  <mergeCells count="85">
    <mergeCell ref="A7:G7"/>
    <mergeCell ref="A9:G9"/>
    <mergeCell ref="A10:G10"/>
    <mergeCell ref="C53:C54"/>
    <mergeCell ref="D53:F53"/>
    <mergeCell ref="D22:E22"/>
    <mergeCell ref="A51:G51"/>
    <mergeCell ref="A11:G11"/>
    <mergeCell ref="A12:G12"/>
    <mergeCell ref="A13:G13"/>
    <mergeCell ref="C18:C19"/>
    <mergeCell ref="D18:F18"/>
    <mergeCell ref="A120:G120"/>
    <mergeCell ref="C122:C123"/>
    <mergeCell ref="D122:F122"/>
    <mergeCell ref="D93:E93"/>
    <mergeCell ref="D57:E57"/>
    <mergeCell ref="A87:G87"/>
    <mergeCell ref="C89:C90"/>
    <mergeCell ref="D89:F89"/>
    <mergeCell ref="A195:G195"/>
    <mergeCell ref="C197:C198"/>
    <mergeCell ref="D197:F197"/>
    <mergeCell ref="D164:E164"/>
    <mergeCell ref="D126:E126"/>
    <mergeCell ref="A158:G158"/>
    <mergeCell ref="C160:C161"/>
    <mergeCell ref="D160:F160"/>
    <mergeCell ref="D234:E234"/>
    <mergeCell ref="A258:G258"/>
    <mergeCell ref="D201:E201"/>
    <mergeCell ref="A228:G228"/>
    <mergeCell ref="C230:C231"/>
    <mergeCell ref="D230:F230"/>
    <mergeCell ref="C301:C302"/>
    <mergeCell ref="D301:F301"/>
    <mergeCell ref="D269:E269"/>
    <mergeCell ref="A300:G300"/>
    <mergeCell ref="A264:G264"/>
    <mergeCell ref="C265:C266"/>
    <mergeCell ref="D265:F265"/>
    <mergeCell ref="A371:G371"/>
    <mergeCell ref="C373:C374"/>
    <mergeCell ref="D373:F373"/>
    <mergeCell ref="D340:E340"/>
    <mergeCell ref="D305:E305"/>
    <mergeCell ref="A334:G334"/>
    <mergeCell ref="C336:C337"/>
    <mergeCell ref="D336:F336"/>
    <mergeCell ref="A444:G444"/>
    <mergeCell ref="C446:C447"/>
    <mergeCell ref="D446:F446"/>
    <mergeCell ref="D413:E413"/>
    <mergeCell ref="D377:E377"/>
    <mergeCell ref="A407:G407"/>
    <mergeCell ref="C409:C410"/>
    <mergeCell ref="D409:F409"/>
    <mergeCell ref="A515:G515"/>
    <mergeCell ref="C517:C518"/>
    <mergeCell ref="D517:F517"/>
    <mergeCell ref="D485:E485"/>
    <mergeCell ref="D450:E450"/>
    <mergeCell ref="A479:G479"/>
    <mergeCell ref="C481:C482"/>
    <mergeCell ref="D481:F481"/>
    <mergeCell ref="A588:G588"/>
    <mergeCell ref="C590:C591"/>
    <mergeCell ref="D590:F590"/>
    <mergeCell ref="D558:E558"/>
    <mergeCell ref="D521:E521"/>
    <mergeCell ref="A552:G552"/>
    <mergeCell ref="C554:C555"/>
    <mergeCell ref="D554:F554"/>
    <mergeCell ref="D629:E629"/>
    <mergeCell ref="A650:A651"/>
    <mergeCell ref="A654:A655"/>
    <mergeCell ref="D594:E594"/>
    <mergeCell ref="A623:G623"/>
    <mergeCell ref="C625:C626"/>
    <mergeCell ref="D625:F625"/>
    <mergeCell ref="A660:G660"/>
    <mergeCell ref="A661:G661"/>
    <mergeCell ref="A662:G662"/>
    <mergeCell ref="A663:G663"/>
    <mergeCell ref="A665:G66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0" orientation="landscape" r:id="rId1"/>
  <rowBreaks count="18" manualBreakCount="18">
    <brk id="13" max="6" man="1"/>
    <brk id="45" max="6" man="1"/>
    <brk id="80" max="16383" man="1"/>
    <brk id="114" max="6" man="1"/>
    <brk id="152" max="6" man="1"/>
    <brk id="188" max="6" man="1"/>
    <brk id="221" max="6" man="1"/>
    <brk id="257" max="6" man="1"/>
    <brk id="293" max="6" man="1"/>
    <brk id="327" max="6" man="1"/>
    <brk id="361" max="6" man="1"/>
    <brk id="399" max="6" man="1"/>
    <brk id="434" max="6" man="1"/>
    <brk id="470" max="6" man="1"/>
    <brk id="505" max="6" man="1"/>
    <brk id="540" max="6" man="1"/>
    <brk id="581" max="6" man="1"/>
    <brk id="61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663"/>
  <sheetViews>
    <sheetView showWhiteSpace="0" view="pageBreakPreview" topLeftCell="A615" zoomScale="67" zoomScaleNormal="80" zoomScaleSheetLayoutView="67" workbookViewId="0">
      <selection activeCell="I645" sqref="I645"/>
    </sheetView>
  </sheetViews>
  <sheetFormatPr defaultColWidth="9.109375" defaultRowHeight="14.4" x14ac:dyDescent="0.3"/>
  <cols>
    <col min="1" max="1" width="15" style="229" customWidth="1"/>
    <col min="2" max="2" width="43.109375" style="2" customWidth="1"/>
    <col min="3" max="3" width="13" style="229" customWidth="1"/>
    <col min="4" max="4" width="14.44140625" style="229" customWidth="1"/>
    <col min="5" max="5" width="16.109375" style="229" customWidth="1"/>
    <col min="6" max="6" width="22.88671875" style="229" customWidth="1"/>
    <col min="7" max="7" width="13.6640625" style="229" customWidth="1"/>
    <col min="8" max="16384" width="9.109375" style="4"/>
  </cols>
  <sheetData>
    <row r="2" spans="1:7" x14ac:dyDescent="0.3">
      <c r="B2" s="2" t="s">
        <v>0</v>
      </c>
      <c r="C2" s="5"/>
      <c r="D2" s="6"/>
      <c r="E2" s="290" t="s">
        <v>1</v>
      </c>
      <c r="F2" s="290"/>
      <c r="G2" s="290"/>
    </row>
    <row r="3" spans="1:7" x14ac:dyDescent="0.3">
      <c r="B3" s="2" t="s">
        <v>2</v>
      </c>
      <c r="C3" s="5"/>
      <c r="D3" s="6"/>
      <c r="E3" s="325" t="s">
        <v>239</v>
      </c>
      <c r="F3" s="290"/>
      <c r="G3" s="290"/>
    </row>
    <row r="4" spans="1:7" x14ac:dyDescent="0.3">
      <c r="B4" s="7" t="s">
        <v>4</v>
      </c>
      <c r="C4" s="5"/>
      <c r="D4" s="6"/>
      <c r="E4" s="290" t="s">
        <v>5</v>
      </c>
      <c r="F4" s="290"/>
      <c r="G4" s="290"/>
    </row>
    <row r="6" spans="1:7" s="2" customFormat="1" ht="15" customHeight="1" x14ac:dyDescent="0.4">
      <c r="A6" s="9"/>
      <c r="B6" s="10"/>
      <c r="C6" s="12"/>
      <c r="D6" s="12"/>
      <c r="E6" s="12"/>
      <c r="F6" s="12"/>
    </row>
    <row r="7" spans="1:7" s="2" customFormat="1" ht="38.25" customHeight="1" x14ac:dyDescent="0.3">
      <c r="A7" s="316" t="s">
        <v>236</v>
      </c>
      <c r="B7" s="316"/>
      <c r="C7" s="316"/>
      <c r="D7" s="316"/>
      <c r="E7" s="316"/>
      <c r="F7" s="316"/>
      <c r="G7" s="13"/>
    </row>
    <row r="8" spans="1:7" s="2" customFormat="1" ht="17.25" customHeight="1" x14ac:dyDescent="0.3">
      <c r="A8" s="230"/>
      <c r="B8" s="230"/>
      <c r="C8" s="230"/>
      <c r="D8" s="230"/>
      <c r="E8" s="230"/>
      <c r="F8" s="230"/>
      <c r="G8" s="13"/>
    </row>
    <row r="9" spans="1:7" s="2" customFormat="1" ht="38.25" customHeight="1" x14ac:dyDescent="0.3">
      <c r="A9" s="280" t="s">
        <v>7</v>
      </c>
      <c r="B9" s="280"/>
      <c r="C9" s="280"/>
      <c r="D9" s="280"/>
      <c r="E9" s="317"/>
      <c r="F9" s="317"/>
      <c r="G9" s="317"/>
    </row>
    <row r="10" spans="1:7" s="2" customFormat="1" ht="29.25" customHeight="1" x14ac:dyDescent="0.3">
      <c r="A10" s="280" t="s">
        <v>8</v>
      </c>
      <c r="B10" s="280"/>
      <c r="C10" s="280"/>
      <c r="D10" s="280"/>
      <c r="E10" s="280"/>
      <c r="F10" s="280"/>
      <c r="G10" s="280"/>
    </row>
    <row r="11" spans="1:7" s="2" customFormat="1" ht="25.5" customHeight="1" x14ac:dyDescent="0.3">
      <c r="A11" s="280" t="s">
        <v>9</v>
      </c>
      <c r="B11" s="280"/>
      <c r="C11" s="280"/>
      <c r="D11" s="280"/>
      <c r="E11" s="280"/>
      <c r="F11" s="280"/>
      <c r="G11" s="280"/>
    </row>
    <row r="12" spans="1:7" s="2" customFormat="1" ht="33" customHeight="1" x14ac:dyDescent="0.3">
      <c r="A12" s="280" t="s">
        <v>10</v>
      </c>
      <c r="B12" s="280"/>
      <c r="C12" s="280"/>
      <c r="D12" s="280"/>
      <c r="E12" s="280"/>
      <c r="F12" s="280"/>
      <c r="G12" s="280"/>
    </row>
    <row r="13" spans="1:7" s="2" customFormat="1" ht="27.75" customHeight="1" x14ac:dyDescent="0.3">
      <c r="A13" s="280" t="s">
        <v>11</v>
      </c>
      <c r="B13" s="280"/>
      <c r="C13" s="280"/>
      <c r="D13" s="280"/>
      <c r="E13" s="280"/>
      <c r="F13" s="280"/>
      <c r="G13" s="280"/>
    </row>
    <row r="14" spans="1:7" x14ac:dyDescent="0.25">
      <c r="A14" s="232"/>
      <c r="B14" s="16"/>
      <c r="C14" s="16"/>
      <c r="D14" s="16"/>
      <c r="E14" s="16"/>
      <c r="F14" s="16"/>
      <c r="G14" s="16"/>
    </row>
    <row r="15" spans="1:7" ht="14.25" customHeight="1" x14ac:dyDescent="0.3">
      <c r="A15" s="17" t="s">
        <v>12</v>
      </c>
      <c r="B15" s="231" t="s">
        <v>13</v>
      </c>
      <c r="C15" s="294" t="s">
        <v>15</v>
      </c>
      <c r="D15" s="292" t="s">
        <v>16</v>
      </c>
      <c r="E15" s="293"/>
      <c r="F15" s="293"/>
      <c r="G15" s="225" t="s">
        <v>17</v>
      </c>
    </row>
    <row r="16" spans="1:7" ht="14.25" customHeight="1" x14ac:dyDescent="0.3">
      <c r="A16" s="19" t="s">
        <v>18</v>
      </c>
      <c r="B16" s="20"/>
      <c r="C16" s="321"/>
      <c r="D16" s="233" t="s">
        <v>19</v>
      </c>
      <c r="E16" s="233" t="s">
        <v>20</v>
      </c>
      <c r="F16" s="235" t="s">
        <v>21</v>
      </c>
      <c r="G16" s="234" t="s">
        <v>22</v>
      </c>
    </row>
    <row r="17" spans="1:7" ht="15" customHeight="1" x14ac:dyDescent="0.3">
      <c r="A17" s="21">
        <v>1</v>
      </c>
      <c r="B17" s="233">
        <v>2</v>
      </c>
      <c r="C17" s="23" t="s">
        <v>24</v>
      </c>
      <c r="D17" s="23" t="s">
        <v>24</v>
      </c>
      <c r="E17" s="23" t="s">
        <v>24</v>
      </c>
      <c r="F17" s="23" t="s">
        <v>24</v>
      </c>
      <c r="G17" s="23" t="s">
        <v>24</v>
      </c>
    </row>
    <row r="18" spans="1:7" x14ac:dyDescent="0.3">
      <c r="A18" s="5"/>
      <c r="B18" s="7" t="s">
        <v>25</v>
      </c>
      <c r="C18" s="5"/>
      <c r="D18" s="5"/>
      <c r="E18" s="5"/>
      <c r="F18" s="5"/>
      <c r="G18" s="5"/>
    </row>
    <row r="19" spans="1:7" ht="18" customHeight="1" x14ac:dyDescent="0.3">
      <c r="C19" s="2"/>
      <c r="D19" s="227"/>
      <c r="E19" s="227"/>
      <c r="F19" s="227"/>
      <c r="G19" s="5"/>
    </row>
    <row r="20" spans="1:7" ht="12" customHeight="1" x14ac:dyDescent="0.3">
      <c r="A20" s="224"/>
      <c r="B20" s="224"/>
      <c r="C20" s="224"/>
      <c r="D20" s="224"/>
      <c r="E20" s="227"/>
      <c r="F20" s="227"/>
      <c r="G20" s="5"/>
    </row>
    <row r="21" spans="1:7" ht="34.5" customHeight="1" x14ac:dyDescent="0.25">
      <c r="A21" s="26" t="s">
        <v>222</v>
      </c>
      <c r="B21" s="27" t="s">
        <v>115</v>
      </c>
      <c r="C21" s="28">
        <v>250</v>
      </c>
      <c r="D21" s="29">
        <v>9.23</v>
      </c>
      <c r="E21" s="29">
        <v>7.25</v>
      </c>
      <c r="F21" s="29">
        <v>27.12</v>
      </c>
      <c r="G21" s="29">
        <v>217.02</v>
      </c>
    </row>
    <row r="22" spans="1:7" ht="16.5" customHeight="1" x14ac:dyDescent="0.25">
      <c r="A22" s="30" t="s">
        <v>73</v>
      </c>
      <c r="B22" s="31" t="s">
        <v>74</v>
      </c>
      <c r="C22" s="28">
        <v>200</v>
      </c>
      <c r="D22" s="29">
        <v>3.48</v>
      </c>
      <c r="E22" s="29">
        <v>3.17</v>
      </c>
      <c r="F22" s="29">
        <v>11.7</v>
      </c>
      <c r="G22" s="29">
        <v>89.8</v>
      </c>
    </row>
    <row r="23" spans="1:7" x14ac:dyDescent="0.3">
      <c r="A23" s="33" t="s">
        <v>71</v>
      </c>
      <c r="B23" s="34" t="s">
        <v>116</v>
      </c>
      <c r="C23" s="235">
        <v>100</v>
      </c>
      <c r="D23" s="36">
        <v>1.5</v>
      </c>
      <c r="E23" s="36">
        <v>0.5</v>
      </c>
      <c r="F23" s="36">
        <v>8</v>
      </c>
      <c r="G23" s="36">
        <v>95</v>
      </c>
    </row>
    <row r="24" spans="1:7" x14ac:dyDescent="0.3">
      <c r="A24" s="37" t="s">
        <v>29</v>
      </c>
      <c r="B24" s="38" t="s">
        <v>30</v>
      </c>
      <c r="C24" s="37">
        <v>50</v>
      </c>
      <c r="D24" s="37">
        <v>3.95</v>
      </c>
      <c r="E24" s="37">
        <v>0.5</v>
      </c>
      <c r="F24" s="37">
        <v>24.15</v>
      </c>
      <c r="G24" s="37">
        <v>116.9</v>
      </c>
    </row>
    <row r="25" spans="1:7" x14ac:dyDescent="0.3">
      <c r="A25" s="235"/>
      <c r="B25" s="39" t="s">
        <v>32</v>
      </c>
      <c r="C25" s="41">
        <f t="shared" ref="C25:G25" si="0">SUM(C21:C24)</f>
        <v>600</v>
      </c>
      <c r="D25" s="41">
        <f t="shared" si="0"/>
        <v>18.16</v>
      </c>
      <c r="E25" s="208">
        <f t="shared" si="0"/>
        <v>11.42</v>
      </c>
      <c r="F25" s="41">
        <f t="shared" si="0"/>
        <v>70.97</v>
      </c>
      <c r="G25" s="41">
        <f t="shared" si="0"/>
        <v>518.72</v>
      </c>
    </row>
    <row r="26" spans="1:7" x14ac:dyDescent="0.3">
      <c r="A26" s="43"/>
      <c r="B26" s="7"/>
      <c r="C26" s="44"/>
      <c r="D26" s="44"/>
      <c r="E26" s="44"/>
      <c r="F26" s="44"/>
      <c r="G26" s="44"/>
    </row>
    <row r="27" spans="1:7" s="52" customFormat="1" ht="12" x14ac:dyDescent="0.25">
      <c r="A27" s="45"/>
      <c r="B27" s="46" t="s">
        <v>33</v>
      </c>
      <c r="C27" s="48">
        <v>550</v>
      </c>
      <c r="D27" s="50" t="s">
        <v>35</v>
      </c>
      <c r="E27" s="50" t="s">
        <v>37</v>
      </c>
      <c r="F27" s="50" t="s">
        <v>39</v>
      </c>
      <c r="G27" s="50" t="s">
        <v>41</v>
      </c>
    </row>
    <row r="28" spans="1:7" s="52" customFormat="1" x14ac:dyDescent="0.3">
      <c r="A28" s="5"/>
      <c r="B28" s="53"/>
      <c r="C28" s="55"/>
      <c r="D28" s="57"/>
      <c r="E28" s="57"/>
      <c r="F28" s="57"/>
      <c r="G28" s="57"/>
    </row>
    <row r="29" spans="1:7" s="2" customFormat="1" ht="27.75" customHeight="1" x14ac:dyDescent="0.3">
      <c r="A29" s="5"/>
      <c r="B29" s="59"/>
      <c r="C29" s="60"/>
      <c r="D29" s="8" t="s">
        <v>42</v>
      </c>
      <c r="E29" s="8"/>
      <c r="F29" s="8"/>
      <c r="G29" s="60"/>
    </row>
    <row r="30" spans="1:7" s="2" customFormat="1" ht="29.25" customHeight="1" x14ac:dyDescent="0.3">
      <c r="A30" s="274" t="s">
        <v>211</v>
      </c>
      <c r="B30" s="61" t="s">
        <v>117</v>
      </c>
      <c r="C30" s="37">
        <v>100</v>
      </c>
      <c r="D30" s="235">
        <v>0.8</v>
      </c>
      <c r="E30" s="235">
        <v>0.2</v>
      </c>
      <c r="F30" s="235">
        <v>2.5</v>
      </c>
      <c r="G30" s="235">
        <v>14.2</v>
      </c>
    </row>
    <row r="31" spans="1:7" s="2" customFormat="1" ht="27" customHeight="1" x14ac:dyDescent="0.3">
      <c r="A31" s="62" t="s">
        <v>217</v>
      </c>
      <c r="B31" s="63" t="s">
        <v>43</v>
      </c>
      <c r="C31" s="66">
        <v>250</v>
      </c>
      <c r="D31" s="67">
        <v>5.65</v>
      </c>
      <c r="E31" s="67">
        <v>2.7</v>
      </c>
      <c r="F31" s="67">
        <v>18.12</v>
      </c>
      <c r="G31" s="68">
        <v>147.5</v>
      </c>
    </row>
    <row r="32" spans="1:7" s="2" customFormat="1" x14ac:dyDescent="0.3">
      <c r="A32" s="69" t="s">
        <v>203</v>
      </c>
      <c r="B32" s="61" t="s">
        <v>202</v>
      </c>
      <c r="C32" s="71">
        <v>110</v>
      </c>
      <c r="D32" s="69">
        <v>11.28</v>
      </c>
      <c r="E32" s="69">
        <v>12.55</v>
      </c>
      <c r="F32" s="69">
        <v>6.7</v>
      </c>
      <c r="G32" s="69">
        <v>184.87</v>
      </c>
    </row>
    <row r="33" spans="1:7" s="2" customFormat="1" x14ac:dyDescent="0.3">
      <c r="A33" s="72" t="s">
        <v>223</v>
      </c>
      <c r="B33" s="73" t="s">
        <v>119</v>
      </c>
      <c r="C33" s="72">
        <v>180</v>
      </c>
      <c r="D33" s="72">
        <v>8.9600000000000009</v>
      </c>
      <c r="E33" s="72">
        <v>7.56</v>
      </c>
      <c r="F33" s="72">
        <v>38.880000000000003</v>
      </c>
      <c r="G33" s="75">
        <v>252.4</v>
      </c>
    </row>
    <row r="34" spans="1:7" s="2" customFormat="1" ht="17.25" customHeight="1" x14ac:dyDescent="0.3">
      <c r="A34" s="72" t="s">
        <v>122</v>
      </c>
      <c r="B34" s="76" t="s">
        <v>120</v>
      </c>
      <c r="C34" s="77">
        <v>200</v>
      </c>
      <c r="D34" s="69">
        <v>0.4</v>
      </c>
      <c r="E34" s="69">
        <v>0.1</v>
      </c>
      <c r="F34" s="69">
        <v>18.399999999999999</v>
      </c>
      <c r="G34" s="69">
        <v>75.8</v>
      </c>
    </row>
    <row r="35" spans="1:7" s="2" customFormat="1" ht="17.25" customHeight="1" x14ac:dyDescent="0.3">
      <c r="A35" s="236" t="s">
        <v>29</v>
      </c>
      <c r="B35" s="237" t="s">
        <v>30</v>
      </c>
      <c r="C35" s="235">
        <v>100</v>
      </c>
      <c r="D35" s="69">
        <v>7.9</v>
      </c>
      <c r="E35" s="69">
        <v>1</v>
      </c>
      <c r="F35" s="69">
        <v>48.3</v>
      </c>
      <c r="G35" s="69">
        <v>233.8</v>
      </c>
    </row>
    <row r="36" spans="1:7" s="2" customFormat="1" ht="17.25" customHeight="1" x14ac:dyDescent="0.3">
      <c r="A36" s="78" t="s">
        <v>123</v>
      </c>
      <c r="B36" s="79" t="s">
        <v>237</v>
      </c>
      <c r="C36" s="106">
        <v>28</v>
      </c>
      <c r="D36" s="69">
        <v>3.7</v>
      </c>
      <c r="E36" s="69">
        <v>5.93</v>
      </c>
      <c r="F36" s="69">
        <v>28.66</v>
      </c>
      <c r="G36" s="69">
        <v>182.57</v>
      </c>
    </row>
    <row r="37" spans="1:7" s="2" customFormat="1" ht="23.25" customHeight="1" x14ac:dyDescent="0.3">
      <c r="A37" s="235"/>
      <c r="B37" s="39" t="s">
        <v>32</v>
      </c>
      <c r="C37" s="208">
        <f t="shared" ref="C37:G37" si="1">SUM(C30:C36)</f>
        <v>968</v>
      </c>
      <c r="D37" s="208">
        <f t="shared" si="1"/>
        <v>38.690000000000005</v>
      </c>
      <c r="E37" s="208">
        <f>SUM(E30:E36)</f>
        <v>30.040000000000003</v>
      </c>
      <c r="F37" s="208">
        <f t="shared" si="1"/>
        <v>161.55999999999997</v>
      </c>
      <c r="G37" s="208">
        <f t="shared" si="1"/>
        <v>1091.1399999999999</v>
      </c>
    </row>
    <row r="38" spans="1:7" s="90" customFormat="1" ht="23.25" customHeight="1" x14ac:dyDescent="0.25">
      <c r="A38" s="45"/>
      <c r="B38" s="46" t="s">
        <v>47</v>
      </c>
      <c r="C38" s="84">
        <v>800</v>
      </c>
      <c r="D38" s="86" t="s">
        <v>49</v>
      </c>
      <c r="E38" s="86" t="s">
        <v>51</v>
      </c>
      <c r="F38" s="86" t="s">
        <v>53</v>
      </c>
      <c r="G38" s="89" t="s">
        <v>55</v>
      </c>
    </row>
    <row r="39" spans="1:7" s="52" customFormat="1" x14ac:dyDescent="0.3">
      <c r="A39" s="5"/>
      <c r="B39" s="53"/>
      <c r="C39" s="55"/>
      <c r="D39" s="57"/>
      <c r="E39" s="57"/>
      <c r="F39" s="57"/>
      <c r="G39" s="57"/>
    </row>
    <row r="40" spans="1:7" s="52" customFormat="1" x14ac:dyDescent="0.3">
      <c r="A40" s="5"/>
      <c r="B40" s="53"/>
      <c r="C40" s="55"/>
      <c r="D40" s="57"/>
      <c r="E40" s="57"/>
      <c r="F40" s="57"/>
      <c r="G40" s="57"/>
    </row>
    <row r="41" spans="1:7" x14ac:dyDescent="0.3">
      <c r="A41" s="5"/>
      <c r="B41" s="91"/>
      <c r="C41" s="5"/>
      <c r="D41" s="57"/>
      <c r="E41" s="57"/>
      <c r="F41" s="57"/>
      <c r="G41" s="57"/>
    </row>
    <row r="42" spans="1:7" x14ac:dyDescent="0.3">
      <c r="A42" s="5"/>
      <c r="B42" s="91"/>
      <c r="C42" s="5"/>
      <c r="D42" s="57"/>
      <c r="E42" s="57"/>
      <c r="F42" s="57"/>
      <c r="G42" s="57"/>
    </row>
    <row r="43" spans="1:7" x14ac:dyDescent="0.3">
      <c r="A43" s="5"/>
      <c r="B43" s="91"/>
      <c r="C43" s="5"/>
      <c r="D43" s="57"/>
      <c r="E43" s="57"/>
      <c r="F43" s="57"/>
      <c r="G43" s="57"/>
    </row>
    <row r="44" spans="1:7" x14ac:dyDescent="0.3">
      <c r="B44" s="2" t="s">
        <v>0</v>
      </c>
      <c r="C44" s="5"/>
      <c r="D44" s="6"/>
      <c r="E44" s="290" t="s">
        <v>1</v>
      </c>
      <c r="F44" s="290"/>
      <c r="G44" s="2"/>
    </row>
    <row r="45" spans="1:7" x14ac:dyDescent="0.3">
      <c r="B45" s="2" t="s">
        <v>2</v>
      </c>
      <c r="C45" s="5"/>
      <c r="D45" s="6"/>
      <c r="E45" s="325" t="s">
        <v>239</v>
      </c>
      <c r="F45" s="290"/>
      <c r="G45" s="290"/>
    </row>
    <row r="46" spans="1:7" x14ac:dyDescent="0.3">
      <c r="B46" s="7" t="s">
        <v>4</v>
      </c>
      <c r="C46" s="5"/>
      <c r="D46" s="6"/>
      <c r="E46" s="290" t="s">
        <v>5</v>
      </c>
      <c r="F46" s="290"/>
      <c r="G46" s="290"/>
    </row>
    <row r="47" spans="1:7" ht="16.5" customHeight="1" x14ac:dyDescent="0.3">
      <c r="A47" s="5"/>
      <c r="B47" s="59"/>
      <c r="C47" s="5"/>
      <c r="D47" s="6"/>
      <c r="E47" s="6"/>
      <c r="F47" s="6"/>
      <c r="G47" s="6"/>
    </row>
    <row r="48" spans="1:7" s="93" customFormat="1" ht="51.75" customHeight="1" x14ac:dyDescent="0.3">
      <c r="A48" s="291" t="s">
        <v>200</v>
      </c>
      <c r="B48" s="291"/>
      <c r="C48" s="291"/>
      <c r="D48" s="291"/>
      <c r="E48" s="291"/>
      <c r="F48" s="291"/>
      <c r="G48" s="13"/>
    </row>
    <row r="49" spans="1:11" x14ac:dyDescent="0.3">
      <c r="A49" s="5"/>
      <c r="B49" s="59"/>
      <c r="C49" s="5"/>
      <c r="D49" s="6"/>
      <c r="E49" s="6"/>
      <c r="F49" s="6"/>
      <c r="G49" s="6"/>
    </row>
    <row r="50" spans="1:11" ht="14.25" customHeight="1" x14ac:dyDescent="0.3">
      <c r="A50" s="17" t="s">
        <v>12</v>
      </c>
      <c r="B50" s="94" t="s">
        <v>13</v>
      </c>
      <c r="C50" s="294" t="s">
        <v>15</v>
      </c>
      <c r="D50" s="292" t="s">
        <v>16</v>
      </c>
      <c r="E50" s="293"/>
      <c r="F50" s="293"/>
      <c r="G50" s="225" t="s">
        <v>17</v>
      </c>
    </row>
    <row r="51" spans="1:11" ht="14.25" customHeight="1" x14ac:dyDescent="0.3">
      <c r="A51" s="19" t="s">
        <v>18</v>
      </c>
      <c r="B51" s="95"/>
      <c r="C51" s="321"/>
      <c r="D51" s="233" t="s">
        <v>19</v>
      </c>
      <c r="E51" s="233" t="s">
        <v>20</v>
      </c>
      <c r="F51" s="235" t="s">
        <v>21</v>
      </c>
      <c r="G51" s="234" t="s">
        <v>22</v>
      </c>
    </row>
    <row r="52" spans="1:11" ht="15" customHeight="1" x14ac:dyDescent="0.3">
      <c r="A52" s="21">
        <v>1</v>
      </c>
      <c r="B52" s="233">
        <v>2</v>
      </c>
      <c r="C52" s="235" t="s">
        <v>24</v>
      </c>
      <c r="D52" s="235" t="s">
        <v>24</v>
      </c>
      <c r="E52" s="235" t="s">
        <v>24</v>
      </c>
      <c r="F52" s="235" t="s">
        <v>24</v>
      </c>
      <c r="G52" s="235" t="s">
        <v>24</v>
      </c>
    </row>
    <row r="53" spans="1:11" x14ac:dyDescent="0.3">
      <c r="A53" s="5"/>
      <c r="B53" s="7" t="s">
        <v>56</v>
      </c>
      <c r="C53" s="5"/>
      <c r="D53" s="5"/>
      <c r="E53" s="5"/>
      <c r="F53" s="5"/>
      <c r="G53" s="5"/>
    </row>
    <row r="54" spans="1:11" ht="23.25" customHeight="1" x14ac:dyDescent="0.3">
      <c r="C54" s="2"/>
      <c r="D54" s="227"/>
      <c r="E54" s="227"/>
      <c r="F54" s="227"/>
      <c r="G54" s="5"/>
    </row>
    <row r="55" spans="1:11" s="2" customFormat="1" ht="13.5" customHeight="1" x14ac:dyDescent="0.3">
      <c r="A55" s="224"/>
      <c r="B55" s="224"/>
      <c r="C55" s="224"/>
      <c r="D55" s="224"/>
      <c r="E55" s="5"/>
      <c r="F55" s="5"/>
      <c r="G55" s="5"/>
    </row>
    <row r="56" spans="1:11" ht="30" customHeight="1" x14ac:dyDescent="0.3">
      <c r="A56" s="26" t="s">
        <v>182</v>
      </c>
      <c r="B56" s="27" t="s">
        <v>124</v>
      </c>
      <c r="C56" s="96">
        <v>250</v>
      </c>
      <c r="D56" s="235">
        <v>5.47</v>
      </c>
      <c r="E56" s="235">
        <v>4.75</v>
      </c>
      <c r="F56" s="235">
        <v>17.96</v>
      </c>
      <c r="G56" s="235">
        <v>150</v>
      </c>
    </row>
    <row r="57" spans="1:11" s="2" customFormat="1" ht="15.75" customHeight="1" x14ac:dyDescent="0.3">
      <c r="A57" s="97" t="s">
        <v>123</v>
      </c>
      <c r="B57" s="98" t="s">
        <v>63</v>
      </c>
      <c r="C57" s="99">
        <v>30</v>
      </c>
      <c r="D57" s="100">
        <v>2.2000000000000002</v>
      </c>
      <c r="E57" s="29">
        <v>3</v>
      </c>
      <c r="F57" s="29">
        <v>20.399999999999999</v>
      </c>
      <c r="G57" s="29">
        <v>117.4</v>
      </c>
    </row>
    <row r="58" spans="1:11" ht="18" customHeight="1" x14ac:dyDescent="0.3">
      <c r="A58" s="33" t="s">
        <v>57</v>
      </c>
      <c r="B58" s="34" t="s">
        <v>58</v>
      </c>
      <c r="C58" s="235">
        <v>200</v>
      </c>
      <c r="D58" s="36">
        <v>0.2</v>
      </c>
      <c r="E58" s="36">
        <v>0</v>
      </c>
      <c r="F58" s="36">
        <v>6.5</v>
      </c>
      <c r="G58" s="36">
        <v>26.8</v>
      </c>
      <c r="H58" s="101"/>
      <c r="I58" s="101"/>
      <c r="J58" s="101"/>
      <c r="K58" s="101"/>
    </row>
    <row r="59" spans="1:11" s="2" customFormat="1" x14ac:dyDescent="0.3">
      <c r="A59" s="37" t="s">
        <v>29</v>
      </c>
      <c r="B59" s="38" t="s">
        <v>30</v>
      </c>
      <c r="C59" s="37">
        <v>50</v>
      </c>
      <c r="D59" s="37">
        <v>3.95</v>
      </c>
      <c r="E59" s="37">
        <v>0.5</v>
      </c>
      <c r="F59" s="37">
        <v>24.15</v>
      </c>
      <c r="G59" s="37">
        <v>116.9</v>
      </c>
    </row>
    <row r="60" spans="1:11" s="2" customFormat="1" x14ac:dyDescent="0.3">
      <c r="A60" s="235"/>
      <c r="B60" s="39" t="s">
        <v>32</v>
      </c>
      <c r="C60" s="213">
        <f>SUM(C56:C59)</f>
        <v>530</v>
      </c>
      <c r="D60" s="208">
        <f t="shared" ref="D60:G60" si="2">SUM(D56:D59)</f>
        <v>11.82</v>
      </c>
      <c r="E60" s="209">
        <f t="shared" si="2"/>
        <v>8.25</v>
      </c>
      <c r="F60" s="102">
        <f t="shared" si="2"/>
        <v>69.009999999999991</v>
      </c>
      <c r="G60" s="209">
        <f t="shared" si="2"/>
        <v>411.1</v>
      </c>
    </row>
    <row r="61" spans="1:11" s="52" customFormat="1" ht="12" x14ac:dyDescent="0.25">
      <c r="A61" s="45"/>
      <c r="B61" s="46" t="s">
        <v>33</v>
      </c>
      <c r="C61" s="48">
        <v>550</v>
      </c>
      <c r="D61" s="50" t="s">
        <v>35</v>
      </c>
      <c r="E61" s="50" t="s">
        <v>37</v>
      </c>
      <c r="F61" s="50" t="s">
        <v>39</v>
      </c>
      <c r="G61" s="50" t="s">
        <v>41</v>
      </c>
    </row>
    <row r="62" spans="1:11" x14ac:dyDescent="0.3">
      <c r="A62" s="5"/>
      <c r="B62" s="91"/>
      <c r="C62" s="5"/>
      <c r="D62" s="57"/>
      <c r="E62" s="57"/>
      <c r="F62" s="57"/>
      <c r="G62" s="57"/>
    </row>
    <row r="63" spans="1:11" s="2" customFormat="1" ht="14.25" customHeight="1" x14ac:dyDescent="0.3">
      <c r="A63" s="5"/>
      <c r="B63" s="59"/>
      <c r="C63" s="60"/>
      <c r="D63" s="8" t="s">
        <v>42</v>
      </c>
      <c r="E63" s="8"/>
      <c r="F63" s="8"/>
      <c r="G63" s="103"/>
    </row>
    <row r="64" spans="1:11" s="2" customFormat="1" ht="15" customHeight="1" x14ac:dyDescent="0.3">
      <c r="A64" s="274" t="s">
        <v>213</v>
      </c>
      <c r="B64" s="38" t="s">
        <v>125</v>
      </c>
      <c r="C64" s="37">
        <v>100</v>
      </c>
      <c r="D64" s="37">
        <v>1.1000000000000001</v>
      </c>
      <c r="E64" s="37">
        <v>0.16</v>
      </c>
      <c r="F64" s="37">
        <v>3.83</v>
      </c>
      <c r="G64" s="37">
        <v>21.33</v>
      </c>
    </row>
    <row r="65" spans="1:7" s="2" customFormat="1" ht="28.8" x14ac:dyDescent="0.3">
      <c r="A65" s="72" t="s">
        <v>205</v>
      </c>
      <c r="B65" s="73" t="s">
        <v>60</v>
      </c>
      <c r="C65" s="106">
        <v>250</v>
      </c>
      <c r="D65" s="81">
        <v>3.55</v>
      </c>
      <c r="E65" s="105">
        <v>6.6</v>
      </c>
      <c r="F65" s="106">
        <v>9.02</v>
      </c>
      <c r="G65" s="106">
        <v>110.2</v>
      </c>
    </row>
    <row r="66" spans="1:7" s="2" customFormat="1" x14ac:dyDescent="0.3">
      <c r="A66" s="108" t="s">
        <v>129</v>
      </c>
      <c r="B66" s="109" t="s">
        <v>126</v>
      </c>
      <c r="C66" s="112">
        <v>100</v>
      </c>
      <c r="D66" s="96">
        <v>12.66</v>
      </c>
      <c r="E66" s="96">
        <v>8.76</v>
      </c>
      <c r="F66" s="96">
        <v>3.81</v>
      </c>
      <c r="G66" s="96">
        <v>159</v>
      </c>
    </row>
    <row r="67" spans="1:7" s="2" customFormat="1" x14ac:dyDescent="0.3">
      <c r="A67" s="72" t="s">
        <v>224</v>
      </c>
      <c r="B67" s="73" t="s">
        <v>127</v>
      </c>
      <c r="C67" s="75">
        <v>180</v>
      </c>
      <c r="D67" s="72">
        <v>6.37</v>
      </c>
      <c r="E67" s="72">
        <v>8.4</v>
      </c>
      <c r="F67" s="72">
        <v>43.85</v>
      </c>
      <c r="G67" s="72">
        <v>269.45999999999998</v>
      </c>
    </row>
    <row r="68" spans="1:7" s="2" customFormat="1" x14ac:dyDescent="0.3">
      <c r="A68" s="69" t="s">
        <v>80</v>
      </c>
      <c r="B68" s="39" t="s">
        <v>46</v>
      </c>
      <c r="C68" s="69">
        <v>200</v>
      </c>
      <c r="D68" s="69">
        <v>0.6</v>
      </c>
      <c r="E68" s="69">
        <v>0.1</v>
      </c>
      <c r="F68" s="69">
        <v>18.600000000000001</v>
      </c>
      <c r="G68" s="69">
        <v>78</v>
      </c>
    </row>
    <row r="69" spans="1:7" s="2" customFormat="1" ht="18" customHeight="1" x14ac:dyDescent="0.3">
      <c r="A69" s="78" t="s">
        <v>29</v>
      </c>
      <c r="B69" s="39" t="s">
        <v>30</v>
      </c>
      <c r="C69" s="235">
        <v>90</v>
      </c>
      <c r="D69" s="36">
        <v>7.11</v>
      </c>
      <c r="E69" s="36">
        <v>0.9</v>
      </c>
      <c r="F69" s="36">
        <v>43.47</v>
      </c>
      <c r="G69" s="36">
        <v>210.42</v>
      </c>
    </row>
    <row r="70" spans="1:7" s="2" customFormat="1" ht="15.75" customHeight="1" x14ac:dyDescent="0.3">
      <c r="A70" s="78" t="s">
        <v>123</v>
      </c>
      <c r="B70" s="39" t="s">
        <v>128</v>
      </c>
      <c r="C70" s="82">
        <v>100</v>
      </c>
      <c r="D70" s="69">
        <v>1.5</v>
      </c>
      <c r="E70" s="69">
        <v>2.5</v>
      </c>
      <c r="F70" s="69">
        <v>11</v>
      </c>
      <c r="G70" s="69">
        <v>72.5</v>
      </c>
    </row>
    <row r="71" spans="1:7" s="2" customFormat="1" x14ac:dyDescent="0.3">
      <c r="A71" s="235"/>
      <c r="B71" s="39" t="s">
        <v>32</v>
      </c>
      <c r="C71" s="208">
        <f>SUM(C64:C70)</f>
        <v>1020</v>
      </c>
      <c r="D71" s="208">
        <f>SUM(D64:D70)</f>
        <v>32.89</v>
      </c>
      <c r="E71" s="208">
        <f t="shared" ref="E71:G71" si="3">SUM(E64:E70)</f>
        <v>27.42</v>
      </c>
      <c r="F71" s="208">
        <f t="shared" si="3"/>
        <v>133.58000000000001</v>
      </c>
      <c r="G71" s="41">
        <f t="shared" si="3"/>
        <v>920.91</v>
      </c>
    </row>
    <row r="72" spans="1:7" s="90" customFormat="1" ht="27" customHeight="1" x14ac:dyDescent="0.25">
      <c r="A72" s="45"/>
      <c r="B72" s="46" t="s">
        <v>47</v>
      </c>
      <c r="C72" s="48">
        <v>800</v>
      </c>
      <c r="D72" s="86" t="s">
        <v>49</v>
      </c>
      <c r="E72" s="86" t="s">
        <v>51</v>
      </c>
      <c r="F72" s="86" t="s">
        <v>53</v>
      </c>
      <c r="G72" s="89" t="s">
        <v>55</v>
      </c>
    </row>
    <row r="73" spans="1:7" x14ac:dyDescent="0.3">
      <c r="A73" s="5"/>
      <c r="B73" s="91"/>
      <c r="C73" s="5"/>
      <c r="D73" s="57"/>
      <c r="E73" s="57"/>
      <c r="F73" s="57"/>
      <c r="G73" s="57"/>
    </row>
    <row r="74" spans="1:7" x14ac:dyDescent="0.3">
      <c r="A74" s="5"/>
      <c r="B74" s="91"/>
      <c r="C74" s="5"/>
      <c r="D74" s="57"/>
      <c r="E74" s="57"/>
      <c r="F74" s="57"/>
      <c r="G74" s="57"/>
    </row>
    <row r="75" spans="1:7" x14ac:dyDescent="0.3">
      <c r="A75" s="5"/>
      <c r="B75" s="91"/>
      <c r="C75" s="5"/>
      <c r="D75" s="57"/>
      <c r="E75" s="57"/>
      <c r="F75" s="57"/>
      <c r="G75" s="57"/>
    </row>
    <row r="76" spans="1:7" x14ac:dyDescent="0.3">
      <c r="A76" s="5"/>
      <c r="B76" s="91"/>
      <c r="C76" s="5"/>
      <c r="D76" s="57"/>
      <c r="E76" s="57"/>
      <c r="F76" s="57"/>
      <c r="G76" s="57"/>
    </row>
    <row r="77" spans="1:7" x14ac:dyDescent="0.3">
      <c r="A77" s="5"/>
      <c r="B77" s="91"/>
      <c r="C77" s="5"/>
      <c r="D77" s="57"/>
      <c r="E77" s="57"/>
      <c r="F77" s="57"/>
      <c r="G77" s="57"/>
    </row>
    <row r="78" spans="1:7" x14ac:dyDescent="0.3">
      <c r="C78" s="2"/>
      <c r="D78" s="2"/>
      <c r="E78" s="2"/>
      <c r="F78" s="2"/>
      <c r="G78" s="2"/>
    </row>
    <row r="79" spans="1:7" x14ac:dyDescent="0.3">
      <c r="B79" s="2" t="s">
        <v>0</v>
      </c>
      <c r="C79" s="5"/>
      <c r="D79" s="6"/>
      <c r="E79" s="290" t="s">
        <v>1</v>
      </c>
      <c r="F79" s="290"/>
      <c r="G79" s="2"/>
    </row>
    <row r="80" spans="1:7" x14ac:dyDescent="0.3">
      <c r="B80" s="2" t="s">
        <v>2</v>
      </c>
      <c r="C80" s="5"/>
      <c r="D80" s="6"/>
      <c r="E80" s="325" t="s">
        <v>239</v>
      </c>
      <c r="F80" s="290"/>
      <c r="G80" s="2"/>
    </row>
    <row r="81" spans="1:7" x14ac:dyDescent="0.3">
      <c r="B81" s="7" t="s">
        <v>4</v>
      </c>
      <c r="C81" s="5"/>
      <c r="D81" s="6"/>
      <c r="E81" s="290" t="s">
        <v>5</v>
      </c>
      <c r="F81" s="290"/>
      <c r="G81" s="2"/>
    </row>
    <row r="82" spans="1:7" ht="15" customHeight="1" x14ac:dyDescent="0.3">
      <c r="A82" s="5"/>
      <c r="B82" s="7"/>
      <c r="C82" s="5"/>
      <c r="D82" s="6"/>
      <c r="E82" s="6"/>
      <c r="F82" s="6"/>
      <c r="G82" s="6"/>
    </row>
    <row r="83" spans="1:7" ht="15" customHeight="1" x14ac:dyDescent="0.3">
      <c r="A83" s="5"/>
      <c r="B83" s="59"/>
      <c r="C83" s="117"/>
      <c r="D83" s="6"/>
      <c r="E83" s="6"/>
      <c r="F83" s="6"/>
      <c r="G83" s="6"/>
    </row>
    <row r="84" spans="1:7" s="93" customFormat="1" ht="51.75" customHeight="1" x14ac:dyDescent="0.3">
      <c r="A84" s="291" t="s">
        <v>200</v>
      </c>
      <c r="B84" s="291"/>
      <c r="C84" s="291"/>
      <c r="D84" s="291"/>
      <c r="E84" s="291"/>
      <c r="F84" s="291"/>
      <c r="G84" s="13"/>
    </row>
    <row r="85" spans="1:7" x14ac:dyDescent="0.3">
      <c r="A85" s="5"/>
      <c r="B85" s="59"/>
      <c r="C85" s="117"/>
      <c r="D85" s="6"/>
      <c r="E85" s="6"/>
      <c r="F85" s="6"/>
      <c r="G85" s="6"/>
    </row>
    <row r="86" spans="1:7" ht="14.25" customHeight="1" x14ac:dyDescent="0.3">
      <c r="A86" s="17" t="s">
        <v>12</v>
      </c>
      <c r="B86" s="94" t="s">
        <v>13</v>
      </c>
      <c r="C86" s="294" t="s">
        <v>15</v>
      </c>
      <c r="D86" s="292" t="s">
        <v>16</v>
      </c>
      <c r="E86" s="293"/>
      <c r="F86" s="293"/>
      <c r="G86" s="225" t="s">
        <v>17</v>
      </c>
    </row>
    <row r="87" spans="1:7" ht="14.25" customHeight="1" x14ac:dyDescent="0.3">
      <c r="A87" s="19" t="s">
        <v>18</v>
      </c>
      <c r="B87" s="95"/>
      <c r="C87" s="321"/>
      <c r="D87" s="233" t="s">
        <v>19</v>
      </c>
      <c r="E87" s="233" t="s">
        <v>20</v>
      </c>
      <c r="F87" s="235" t="s">
        <v>21</v>
      </c>
      <c r="G87" s="234" t="s">
        <v>22</v>
      </c>
    </row>
    <row r="88" spans="1:7" ht="15" customHeight="1" x14ac:dyDescent="0.3">
      <c r="A88" s="21">
        <v>1</v>
      </c>
      <c r="B88" s="233">
        <v>2</v>
      </c>
      <c r="C88" s="23" t="s">
        <v>24</v>
      </c>
      <c r="D88" s="23" t="s">
        <v>24</v>
      </c>
      <c r="E88" s="23" t="s">
        <v>24</v>
      </c>
      <c r="F88" s="23" t="s">
        <v>24</v>
      </c>
      <c r="G88" s="23" t="s">
        <v>24</v>
      </c>
    </row>
    <row r="89" spans="1:7" x14ac:dyDescent="0.3">
      <c r="A89" s="5"/>
      <c r="B89" s="7" t="s">
        <v>61</v>
      </c>
      <c r="C89" s="5"/>
      <c r="D89" s="5"/>
      <c r="E89" s="5"/>
      <c r="F89" s="5"/>
      <c r="G89" s="5"/>
    </row>
    <row r="90" spans="1:7" ht="18.75" customHeight="1" x14ac:dyDescent="0.3">
      <c r="C90" s="2"/>
      <c r="D90" s="227"/>
      <c r="E90" s="227"/>
      <c r="F90" s="227"/>
      <c r="G90" s="5"/>
    </row>
    <row r="91" spans="1:7" ht="10.5" customHeight="1" x14ac:dyDescent="0.3">
      <c r="A91" s="224"/>
      <c r="B91" s="224"/>
      <c r="C91" s="224"/>
      <c r="D91" s="224"/>
      <c r="E91" s="5"/>
      <c r="F91" s="5"/>
      <c r="G91" s="5"/>
    </row>
    <row r="92" spans="1:7" x14ac:dyDescent="0.25">
      <c r="A92" s="26" t="s">
        <v>131</v>
      </c>
      <c r="B92" s="27" t="s">
        <v>130</v>
      </c>
      <c r="C92" s="28">
        <v>60</v>
      </c>
      <c r="D92" s="29">
        <v>6.69</v>
      </c>
      <c r="E92" s="29">
        <v>8.3800000000000008</v>
      </c>
      <c r="F92" s="29">
        <v>19.38</v>
      </c>
      <c r="G92" s="29">
        <v>180.27</v>
      </c>
    </row>
    <row r="93" spans="1:7" ht="36.75" customHeight="1" x14ac:dyDescent="0.3">
      <c r="A93" s="77" t="s">
        <v>183</v>
      </c>
      <c r="B93" s="271" t="s">
        <v>204</v>
      </c>
      <c r="C93" s="37">
        <v>200</v>
      </c>
      <c r="D93" s="37">
        <v>10.225</v>
      </c>
      <c r="E93" s="37">
        <v>32.130000000000003</v>
      </c>
      <c r="F93" s="37">
        <v>68</v>
      </c>
      <c r="G93" s="37">
        <v>580</v>
      </c>
    </row>
    <row r="94" spans="1:7" x14ac:dyDescent="0.3">
      <c r="A94" s="37" t="s">
        <v>71</v>
      </c>
      <c r="B94" s="38" t="s">
        <v>72</v>
      </c>
      <c r="C94" s="37">
        <v>100</v>
      </c>
      <c r="D94" s="37">
        <v>0.4</v>
      </c>
      <c r="E94" s="37">
        <v>0.4</v>
      </c>
      <c r="F94" s="37">
        <v>9.8000000000000007</v>
      </c>
      <c r="G94" s="37">
        <v>44.4</v>
      </c>
    </row>
    <row r="95" spans="1:7" x14ac:dyDescent="0.3">
      <c r="A95" s="33" t="s">
        <v>66</v>
      </c>
      <c r="B95" s="34" t="s">
        <v>67</v>
      </c>
      <c r="C95" s="235">
        <v>200</v>
      </c>
      <c r="D95" s="69">
        <v>0.3</v>
      </c>
      <c r="E95" s="69">
        <v>0</v>
      </c>
      <c r="F95" s="69">
        <v>6.7</v>
      </c>
      <c r="G95" s="69">
        <v>27.9</v>
      </c>
    </row>
    <row r="96" spans="1:7" s="52" customFormat="1" x14ac:dyDescent="0.3">
      <c r="A96" s="235"/>
      <c r="B96" s="39" t="s">
        <v>32</v>
      </c>
      <c r="C96" s="118">
        <f t="shared" ref="C96:G96" si="4">SUM(C92:C95)</f>
        <v>560</v>
      </c>
      <c r="D96" s="118">
        <f t="shared" si="4"/>
        <v>17.614999999999998</v>
      </c>
      <c r="E96" s="210">
        <f t="shared" si="4"/>
        <v>40.910000000000004</v>
      </c>
      <c r="F96" s="118">
        <f t="shared" si="4"/>
        <v>103.88</v>
      </c>
      <c r="G96" s="118">
        <f t="shared" si="4"/>
        <v>832.56999999999994</v>
      </c>
    </row>
    <row r="97" spans="1:61" ht="13.5" customHeight="1" x14ac:dyDescent="0.3">
      <c r="A97" s="43"/>
      <c r="B97" s="119"/>
      <c r="C97" s="44"/>
      <c r="D97" s="44"/>
      <c r="E97" s="44"/>
      <c r="F97" s="44"/>
      <c r="G97" s="44"/>
    </row>
    <row r="98" spans="1:61" s="90" customFormat="1" ht="14.25" customHeight="1" x14ac:dyDescent="0.25">
      <c r="A98" s="45"/>
      <c r="B98" s="46" t="s">
        <v>33</v>
      </c>
      <c r="C98" s="48">
        <v>550</v>
      </c>
      <c r="D98" s="50" t="s">
        <v>35</v>
      </c>
      <c r="E98" s="50" t="s">
        <v>37</v>
      </c>
      <c r="F98" s="50" t="s">
        <v>39</v>
      </c>
      <c r="G98" s="50" t="s">
        <v>41</v>
      </c>
    </row>
    <row r="99" spans="1:61" s="2" customFormat="1" ht="25.5" customHeight="1" x14ac:dyDescent="0.3"/>
    <row r="100" spans="1:61" s="2" customFormat="1" ht="28.5" customHeight="1" x14ac:dyDescent="0.3">
      <c r="A100" s="5"/>
      <c r="B100" s="59"/>
      <c r="C100" s="60"/>
      <c r="D100" s="8" t="s">
        <v>42</v>
      </c>
      <c r="E100" s="8"/>
      <c r="F100" s="8"/>
      <c r="G100" s="103"/>
    </row>
    <row r="101" spans="1:61" s="2" customFormat="1" ht="26.25" customHeight="1" x14ac:dyDescent="0.3">
      <c r="A101" s="274" t="s">
        <v>212</v>
      </c>
      <c r="B101" s="61" t="s">
        <v>76</v>
      </c>
      <c r="C101" s="235">
        <v>100</v>
      </c>
      <c r="D101" s="235">
        <v>1</v>
      </c>
      <c r="E101" s="235">
        <v>6.07</v>
      </c>
      <c r="F101" s="235">
        <v>3.45</v>
      </c>
      <c r="G101" s="235">
        <v>70.7</v>
      </c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21"/>
      <c r="AV101" s="121"/>
      <c r="AW101" s="121"/>
      <c r="AX101" s="121"/>
      <c r="AY101" s="121"/>
      <c r="AZ101" s="121"/>
      <c r="BA101" s="121"/>
      <c r="BB101" s="121"/>
      <c r="BC101" s="121"/>
      <c r="BD101" s="121"/>
      <c r="BE101" s="121"/>
      <c r="BF101" s="121"/>
      <c r="BG101" s="121"/>
      <c r="BH101" s="121"/>
      <c r="BI101" s="121"/>
    </row>
    <row r="102" spans="1:61" s="2" customFormat="1" ht="15" customHeight="1" x14ac:dyDescent="0.3">
      <c r="A102" s="97" t="s">
        <v>135</v>
      </c>
      <c r="B102" s="98" t="s">
        <v>132</v>
      </c>
      <c r="C102" s="69">
        <v>250</v>
      </c>
      <c r="D102" s="122">
        <v>2.4</v>
      </c>
      <c r="E102" s="122">
        <v>6.3</v>
      </c>
      <c r="F102" s="122">
        <v>12.9</v>
      </c>
      <c r="G102" s="122">
        <v>118</v>
      </c>
      <c r="H102" s="124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</row>
    <row r="103" spans="1:61" s="2" customFormat="1" ht="29.25" customHeight="1" x14ac:dyDescent="0.3">
      <c r="A103" s="263" t="s">
        <v>98</v>
      </c>
      <c r="B103" s="98" t="s">
        <v>99</v>
      </c>
      <c r="C103" s="126">
        <v>250</v>
      </c>
      <c r="D103" s="123">
        <v>18.37</v>
      </c>
      <c r="E103" s="127">
        <v>28.4</v>
      </c>
      <c r="F103" s="127">
        <v>28.8</v>
      </c>
      <c r="G103" s="127">
        <v>437.5</v>
      </c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  <c r="AW103" s="121"/>
      <c r="AX103" s="121"/>
      <c r="AY103" s="121"/>
      <c r="AZ103" s="121"/>
      <c r="BA103" s="121"/>
      <c r="BB103" s="121"/>
      <c r="BC103" s="121"/>
      <c r="BD103" s="121"/>
      <c r="BE103" s="121"/>
      <c r="BF103" s="121"/>
      <c r="BG103" s="121"/>
      <c r="BH103" s="121"/>
      <c r="BI103" s="121"/>
    </row>
    <row r="104" spans="1:61" s="16" customFormat="1" ht="18.75" customHeight="1" x14ac:dyDescent="0.3">
      <c r="A104" s="72" t="s">
        <v>136</v>
      </c>
      <c r="B104" s="73" t="s">
        <v>133</v>
      </c>
      <c r="C104" s="106">
        <v>200</v>
      </c>
      <c r="D104" s="82">
        <v>0.6</v>
      </c>
      <c r="E104" s="72">
        <v>0.2</v>
      </c>
      <c r="F104" s="106">
        <v>15.2</v>
      </c>
      <c r="G104" s="106">
        <v>65.3</v>
      </c>
    </row>
    <row r="105" spans="1:61" s="2" customFormat="1" ht="15" customHeight="1" x14ac:dyDescent="0.3">
      <c r="A105" s="72" t="s">
        <v>29</v>
      </c>
      <c r="B105" s="73" t="s">
        <v>30</v>
      </c>
      <c r="C105" s="72">
        <v>90</v>
      </c>
      <c r="D105" s="72">
        <v>7.11</v>
      </c>
      <c r="E105" s="72">
        <v>0.9</v>
      </c>
      <c r="F105" s="72">
        <v>43.47</v>
      </c>
      <c r="G105" s="75">
        <v>210.42</v>
      </c>
    </row>
    <row r="106" spans="1:61" s="2" customFormat="1" ht="18" customHeight="1" x14ac:dyDescent="0.3">
      <c r="A106" s="78" t="s">
        <v>123</v>
      </c>
      <c r="B106" s="39" t="s">
        <v>134</v>
      </c>
      <c r="C106" s="77">
        <v>20</v>
      </c>
      <c r="D106" s="69">
        <v>0.66</v>
      </c>
      <c r="E106" s="69">
        <v>2.93</v>
      </c>
      <c r="F106" s="69">
        <v>28.66</v>
      </c>
      <c r="G106" s="69">
        <v>143.65</v>
      </c>
    </row>
    <row r="107" spans="1:61" x14ac:dyDescent="0.3">
      <c r="A107" s="69"/>
      <c r="B107" s="39" t="s">
        <v>32</v>
      </c>
      <c r="C107" s="208">
        <f t="shared" ref="C107:G107" si="5">SUM(C101:C106)</f>
        <v>910</v>
      </c>
      <c r="D107" s="130">
        <f t="shared" si="5"/>
        <v>30.14</v>
      </c>
      <c r="E107" s="130">
        <f t="shared" si="5"/>
        <v>44.8</v>
      </c>
      <c r="F107" s="131">
        <f t="shared" si="5"/>
        <v>132.48000000000002</v>
      </c>
      <c r="G107" s="131">
        <f t="shared" si="5"/>
        <v>1045.57</v>
      </c>
    </row>
    <row r="108" spans="1:61" s="52" customFormat="1" ht="12" x14ac:dyDescent="0.25">
      <c r="A108" s="132"/>
      <c r="B108" s="46" t="s">
        <v>47</v>
      </c>
      <c r="C108" s="84">
        <v>800</v>
      </c>
      <c r="D108" s="86" t="s">
        <v>49</v>
      </c>
      <c r="E108" s="86" t="s">
        <v>51</v>
      </c>
      <c r="F108" s="86" t="s">
        <v>53</v>
      </c>
      <c r="G108" s="89" t="s">
        <v>55</v>
      </c>
    </row>
    <row r="109" spans="1:61" x14ac:dyDescent="0.3">
      <c r="A109" s="5"/>
      <c r="B109" s="59"/>
      <c r="C109" s="5"/>
      <c r="D109" s="6"/>
      <c r="E109" s="6"/>
      <c r="F109" s="6"/>
      <c r="G109" s="133"/>
    </row>
    <row r="110" spans="1:61" x14ac:dyDescent="0.3">
      <c r="A110" s="5"/>
      <c r="B110" s="59"/>
      <c r="C110" s="5"/>
      <c r="D110" s="6"/>
      <c r="E110" s="6"/>
      <c r="F110" s="6"/>
      <c r="G110" s="133"/>
    </row>
    <row r="111" spans="1:61" x14ac:dyDescent="0.3">
      <c r="A111" s="5"/>
      <c r="B111" s="59"/>
      <c r="C111" s="5"/>
      <c r="D111" s="6"/>
      <c r="E111" s="6"/>
      <c r="F111" s="6"/>
      <c r="G111" s="133"/>
    </row>
    <row r="112" spans="1:61" x14ac:dyDescent="0.3">
      <c r="A112" s="5"/>
      <c r="B112" s="59"/>
      <c r="C112" s="117"/>
      <c r="D112" s="57"/>
      <c r="E112" s="57"/>
      <c r="F112" s="57"/>
      <c r="G112" s="57"/>
    </row>
    <row r="113" spans="1:7" x14ac:dyDescent="0.3">
      <c r="B113" s="2" t="s">
        <v>0</v>
      </c>
      <c r="C113" s="5"/>
      <c r="D113" s="6"/>
      <c r="E113" s="290" t="s">
        <v>1</v>
      </c>
      <c r="F113" s="290"/>
      <c r="G113" s="2"/>
    </row>
    <row r="114" spans="1:7" x14ac:dyDescent="0.3">
      <c r="B114" s="2" t="s">
        <v>2</v>
      </c>
      <c r="C114" s="5"/>
      <c r="D114" s="6"/>
      <c r="E114" s="325" t="s">
        <v>239</v>
      </c>
      <c r="F114" s="290"/>
      <c r="G114" s="2"/>
    </row>
    <row r="115" spans="1:7" s="93" customFormat="1" ht="51.75" customHeight="1" x14ac:dyDescent="0.3">
      <c r="A115" s="229"/>
      <c r="B115" s="7" t="s">
        <v>4</v>
      </c>
      <c r="C115" s="5"/>
      <c r="D115" s="6"/>
      <c r="E115" s="290" t="s">
        <v>5</v>
      </c>
      <c r="F115" s="290"/>
      <c r="G115" s="2"/>
    </row>
    <row r="116" spans="1:7" x14ac:dyDescent="0.3">
      <c r="A116" s="5"/>
      <c r="B116" s="59"/>
      <c r="C116" s="117"/>
      <c r="D116" s="57"/>
      <c r="E116" s="57"/>
      <c r="F116" s="57"/>
      <c r="G116" s="57"/>
    </row>
    <row r="117" spans="1:7" ht="15" customHeight="1" x14ac:dyDescent="0.25">
      <c r="A117" s="291" t="s">
        <v>200</v>
      </c>
      <c r="B117" s="291"/>
      <c r="C117" s="291"/>
      <c r="D117" s="291"/>
      <c r="E117" s="291"/>
      <c r="F117" s="291"/>
      <c r="G117" s="13"/>
    </row>
    <row r="118" spans="1:7" ht="14.25" customHeight="1" x14ac:dyDescent="0.3">
      <c r="A118" s="5"/>
      <c r="B118" s="59"/>
      <c r="C118" s="117"/>
      <c r="D118" s="57"/>
      <c r="E118" s="57"/>
      <c r="F118" s="57"/>
      <c r="G118" s="57"/>
    </row>
    <row r="119" spans="1:7" ht="15" customHeight="1" x14ac:dyDescent="0.3">
      <c r="A119" s="17" t="s">
        <v>12</v>
      </c>
      <c r="B119" s="94" t="s">
        <v>13</v>
      </c>
      <c r="C119" s="294" t="s">
        <v>15</v>
      </c>
      <c r="D119" s="292" t="s">
        <v>16</v>
      </c>
      <c r="E119" s="293"/>
      <c r="F119" s="293"/>
      <c r="G119" s="225" t="s">
        <v>17</v>
      </c>
    </row>
    <row r="120" spans="1:7" ht="20.25" customHeight="1" x14ac:dyDescent="0.3">
      <c r="A120" s="19" t="s">
        <v>18</v>
      </c>
      <c r="B120" s="95"/>
      <c r="C120" s="321"/>
      <c r="D120" s="233" t="s">
        <v>19</v>
      </c>
      <c r="E120" s="233" t="s">
        <v>20</v>
      </c>
      <c r="F120" s="235" t="s">
        <v>21</v>
      </c>
      <c r="G120" s="234" t="s">
        <v>22</v>
      </c>
    </row>
    <row r="121" spans="1:7" ht="21" customHeight="1" x14ac:dyDescent="0.3">
      <c r="A121" s="21">
        <v>1</v>
      </c>
      <c r="B121" s="233">
        <v>2</v>
      </c>
      <c r="C121" s="235" t="s">
        <v>24</v>
      </c>
      <c r="D121" s="235" t="s">
        <v>24</v>
      </c>
      <c r="E121" s="235" t="s">
        <v>24</v>
      </c>
      <c r="F121" s="235" t="s">
        <v>24</v>
      </c>
      <c r="G121" s="235" t="s">
        <v>24</v>
      </c>
    </row>
    <row r="122" spans="1:7" ht="11.25" customHeight="1" x14ac:dyDescent="0.3">
      <c r="A122" s="5"/>
      <c r="B122" s="7" t="s">
        <v>70</v>
      </c>
      <c r="C122" s="5"/>
      <c r="D122" s="5"/>
      <c r="E122" s="5"/>
      <c r="F122" s="5"/>
      <c r="G122" s="5"/>
    </row>
    <row r="123" spans="1:7" ht="24" customHeight="1" x14ac:dyDescent="0.3">
      <c r="C123" s="2"/>
      <c r="D123" s="227"/>
      <c r="E123" s="227"/>
      <c r="F123" s="227"/>
      <c r="G123" s="5"/>
    </row>
    <row r="124" spans="1:7" x14ac:dyDescent="0.3">
      <c r="A124" s="224"/>
      <c r="B124" s="224"/>
      <c r="C124" s="224"/>
      <c r="D124" s="224"/>
      <c r="E124" s="5"/>
      <c r="F124" s="5"/>
      <c r="G124" s="5"/>
    </row>
    <row r="125" spans="1:7" ht="28.8" x14ac:dyDescent="0.3">
      <c r="A125" s="37" t="s">
        <v>139</v>
      </c>
      <c r="B125" s="134" t="s">
        <v>137</v>
      </c>
      <c r="C125" s="37">
        <v>120</v>
      </c>
      <c r="D125" s="37">
        <v>7.6</v>
      </c>
      <c r="E125" s="37">
        <v>17.600000000000001</v>
      </c>
      <c r="F125" s="37">
        <v>12.7</v>
      </c>
      <c r="G125" s="37">
        <v>243</v>
      </c>
    </row>
    <row r="126" spans="1:7" x14ac:dyDescent="0.3">
      <c r="A126" s="33" t="s">
        <v>95</v>
      </c>
      <c r="B126" s="34" t="s">
        <v>85</v>
      </c>
      <c r="C126" s="235">
        <v>180</v>
      </c>
      <c r="D126" s="36">
        <v>6.48</v>
      </c>
      <c r="E126" s="36">
        <v>5.88</v>
      </c>
      <c r="F126" s="36">
        <v>39.36</v>
      </c>
      <c r="G126" s="36">
        <v>183.25</v>
      </c>
    </row>
    <row r="127" spans="1:7" x14ac:dyDescent="0.3">
      <c r="A127" s="33" t="s">
        <v>45</v>
      </c>
      <c r="B127" s="34" t="s">
        <v>138</v>
      </c>
      <c r="C127" s="235">
        <v>200</v>
      </c>
      <c r="D127" s="69">
        <v>0.2</v>
      </c>
      <c r="E127" s="69">
        <v>0</v>
      </c>
      <c r="F127" s="69">
        <v>9.1999999999999993</v>
      </c>
      <c r="G127" s="69">
        <v>62</v>
      </c>
    </row>
    <row r="128" spans="1:7" x14ac:dyDescent="0.3">
      <c r="A128" s="37" t="s">
        <v>29</v>
      </c>
      <c r="B128" s="38" t="s">
        <v>30</v>
      </c>
      <c r="C128" s="37">
        <v>50</v>
      </c>
      <c r="D128" s="37">
        <v>3.95</v>
      </c>
      <c r="E128" s="37">
        <v>0.5</v>
      </c>
      <c r="F128" s="37">
        <v>24.15</v>
      </c>
      <c r="G128" s="37">
        <v>116.9</v>
      </c>
    </row>
    <row r="129" spans="1:7" s="52" customFormat="1" x14ac:dyDescent="0.3">
      <c r="A129" s="235"/>
      <c r="B129" s="39" t="s">
        <v>32</v>
      </c>
      <c r="C129" s="208">
        <f>SUM(C125:C128)</f>
        <v>550</v>
      </c>
      <c r="D129" s="41">
        <f t="shared" ref="D129:F129" si="6">SUM(D125:D128)</f>
        <v>18.23</v>
      </c>
      <c r="E129" s="41">
        <f t="shared" si="6"/>
        <v>23.98</v>
      </c>
      <c r="F129" s="41">
        <f t="shared" si="6"/>
        <v>85.41</v>
      </c>
      <c r="G129" s="41">
        <f>SUM(G125:G128)</f>
        <v>605.15</v>
      </c>
    </row>
    <row r="130" spans="1:7" x14ac:dyDescent="0.3">
      <c r="A130" s="43"/>
      <c r="B130" s="119"/>
      <c r="C130" s="44"/>
      <c r="D130" s="44"/>
      <c r="E130" s="44"/>
      <c r="F130" s="44"/>
      <c r="G130" s="44"/>
    </row>
    <row r="131" spans="1:7" s="90" customFormat="1" ht="12" x14ac:dyDescent="0.25">
      <c r="A131" s="45"/>
      <c r="B131" s="46" t="s">
        <v>33</v>
      </c>
      <c r="C131" s="48">
        <v>550</v>
      </c>
      <c r="D131" s="50" t="s">
        <v>35</v>
      </c>
      <c r="E131" s="50" t="s">
        <v>37</v>
      </c>
      <c r="F131" s="50" t="s">
        <v>39</v>
      </c>
      <c r="G131" s="50" t="s">
        <v>41</v>
      </c>
    </row>
    <row r="132" spans="1:7" s="2" customFormat="1" x14ac:dyDescent="0.3">
      <c r="A132" s="5"/>
      <c r="B132" s="91"/>
      <c r="C132" s="5"/>
      <c r="D132" s="57"/>
      <c r="E132" s="57"/>
      <c r="F132" s="57"/>
      <c r="G132" s="57"/>
    </row>
    <row r="133" spans="1:7" s="2" customFormat="1" ht="16.5" customHeight="1" x14ac:dyDescent="0.3">
      <c r="A133" s="5"/>
      <c r="B133" s="59"/>
      <c r="C133" s="60"/>
      <c r="D133" s="8" t="s">
        <v>42</v>
      </c>
      <c r="E133" s="8"/>
      <c r="F133" s="8"/>
      <c r="G133" s="103"/>
    </row>
    <row r="134" spans="1:7" s="2" customFormat="1" x14ac:dyDescent="0.3">
      <c r="A134" s="274" t="s">
        <v>214</v>
      </c>
      <c r="B134" s="138" t="s">
        <v>117</v>
      </c>
      <c r="C134" s="137">
        <v>100</v>
      </c>
      <c r="D134" s="137">
        <v>0.8</v>
      </c>
      <c r="E134" s="137">
        <v>0.2</v>
      </c>
      <c r="F134" s="137">
        <v>2.5</v>
      </c>
      <c r="G134" s="137">
        <v>14.2</v>
      </c>
    </row>
    <row r="135" spans="1:7" s="2" customFormat="1" x14ac:dyDescent="0.3">
      <c r="A135" s="97" t="s">
        <v>91</v>
      </c>
      <c r="B135" s="98" t="s">
        <v>92</v>
      </c>
      <c r="C135" s="141">
        <v>250</v>
      </c>
      <c r="D135" s="141">
        <v>4.91</v>
      </c>
      <c r="E135" s="141">
        <v>5.78</v>
      </c>
      <c r="F135" s="141">
        <v>11.63</v>
      </c>
      <c r="G135" s="141">
        <v>118.23</v>
      </c>
    </row>
    <row r="136" spans="1:7" s="2" customFormat="1" x14ac:dyDescent="0.3">
      <c r="A136" s="275" t="s">
        <v>225</v>
      </c>
      <c r="B136" s="109" t="s">
        <v>44</v>
      </c>
      <c r="C136" s="142">
        <v>230</v>
      </c>
      <c r="D136" s="96">
        <v>21.89</v>
      </c>
      <c r="E136" s="96">
        <v>22.36</v>
      </c>
      <c r="F136" s="96">
        <v>47.92</v>
      </c>
      <c r="G136" s="96">
        <v>282.87</v>
      </c>
    </row>
    <row r="137" spans="1:7" s="2" customFormat="1" x14ac:dyDescent="0.3">
      <c r="A137" s="72" t="s">
        <v>184</v>
      </c>
      <c r="B137" s="76" t="s">
        <v>69</v>
      </c>
      <c r="C137" s="72">
        <v>200</v>
      </c>
      <c r="D137" s="72">
        <v>0.1</v>
      </c>
      <c r="E137" s="72">
        <v>0.1</v>
      </c>
      <c r="F137" s="72">
        <v>12.8</v>
      </c>
      <c r="G137" s="75">
        <v>52</v>
      </c>
    </row>
    <row r="138" spans="1:7" s="2" customFormat="1" ht="20.25" customHeight="1" x14ac:dyDescent="0.3">
      <c r="A138" s="78" t="s">
        <v>62</v>
      </c>
      <c r="B138" s="39" t="s">
        <v>140</v>
      </c>
      <c r="C138" s="77">
        <v>40</v>
      </c>
      <c r="D138" s="69">
        <v>1.06</v>
      </c>
      <c r="E138" s="69">
        <v>1.33</v>
      </c>
      <c r="F138" s="69">
        <v>30.93</v>
      </c>
      <c r="G138" s="69">
        <v>119.7</v>
      </c>
    </row>
    <row r="139" spans="1:7" s="2" customFormat="1" x14ac:dyDescent="0.3">
      <c r="A139" s="78" t="s">
        <v>29</v>
      </c>
      <c r="B139" s="39" t="s">
        <v>30</v>
      </c>
      <c r="C139" s="82">
        <v>100</v>
      </c>
      <c r="D139" s="69">
        <v>7.9</v>
      </c>
      <c r="E139" s="69">
        <v>1</v>
      </c>
      <c r="F139" s="69">
        <v>48.3</v>
      </c>
      <c r="G139" s="69">
        <v>233.8</v>
      </c>
    </row>
    <row r="140" spans="1:7" s="2" customFormat="1" x14ac:dyDescent="0.3">
      <c r="A140" s="235"/>
      <c r="B140" s="79" t="s">
        <v>32</v>
      </c>
      <c r="C140" s="41">
        <f>C139+C138+C137+C136+260</f>
        <v>830</v>
      </c>
      <c r="D140" s="208">
        <f t="shared" ref="D140:G140" si="7">SUM(D134:D139)</f>
        <v>36.660000000000004</v>
      </c>
      <c r="E140" s="208">
        <f t="shared" si="7"/>
        <v>30.770000000000003</v>
      </c>
      <c r="F140" s="208">
        <f t="shared" si="7"/>
        <v>154.07999999999998</v>
      </c>
      <c r="G140" s="41">
        <f t="shared" si="7"/>
        <v>820.8</v>
      </c>
    </row>
    <row r="141" spans="1:7" s="52" customFormat="1" ht="19.5" customHeight="1" x14ac:dyDescent="0.25">
      <c r="A141" s="45"/>
      <c r="B141" s="46" t="s">
        <v>47</v>
      </c>
      <c r="C141" s="84">
        <v>800</v>
      </c>
      <c r="D141" s="86" t="s">
        <v>49</v>
      </c>
      <c r="E141" s="86" t="s">
        <v>51</v>
      </c>
      <c r="F141" s="86" t="s">
        <v>53</v>
      </c>
      <c r="G141" s="89" t="s">
        <v>55</v>
      </c>
    </row>
    <row r="142" spans="1:7" ht="19.5" customHeight="1" x14ac:dyDescent="0.3">
      <c r="A142" s="5"/>
      <c r="B142" s="144"/>
      <c r="C142" s="8"/>
      <c r="D142" s="8"/>
      <c r="E142" s="8"/>
      <c r="F142" s="8"/>
      <c r="G142" s="8"/>
    </row>
    <row r="143" spans="1:7" ht="19.5" customHeight="1" x14ac:dyDescent="0.3">
      <c r="A143" s="5"/>
      <c r="B143" s="59"/>
      <c r="C143" s="117"/>
      <c r="D143" s="6"/>
      <c r="E143" s="6"/>
      <c r="F143" s="6"/>
      <c r="G143" s="133"/>
    </row>
    <row r="144" spans="1:7" ht="19.5" customHeight="1" x14ac:dyDescent="0.3">
      <c r="A144" s="5"/>
      <c r="B144" s="59"/>
      <c r="C144" s="117"/>
      <c r="D144" s="6"/>
      <c r="E144" s="6"/>
      <c r="F144" s="6"/>
      <c r="G144" s="133"/>
    </row>
    <row r="145" spans="1:7" ht="19.5" customHeight="1" x14ac:dyDescent="0.3">
      <c r="A145" s="5"/>
      <c r="B145" s="59"/>
      <c r="C145" s="117"/>
      <c r="D145" s="6"/>
      <c r="E145" s="6"/>
      <c r="F145" s="6"/>
      <c r="G145" s="133"/>
    </row>
    <row r="146" spans="1:7" ht="19.5" customHeight="1" x14ac:dyDescent="0.3">
      <c r="A146" s="5"/>
      <c r="B146" s="59"/>
      <c r="C146" s="117"/>
      <c r="D146" s="6"/>
      <c r="E146" s="6"/>
      <c r="F146" s="6"/>
      <c r="G146" s="133"/>
    </row>
    <row r="147" spans="1:7" ht="19.5" customHeight="1" x14ac:dyDescent="0.3">
      <c r="A147" s="5"/>
      <c r="B147" s="59"/>
      <c r="C147" s="117"/>
      <c r="D147" s="6"/>
      <c r="E147" s="6"/>
      <c r="F147" s="6"/>
      <c r="G147" s="133"/>
    </row>
    <row r="148" spans="1:7" ht="19.5" customHeight="1" x14ac:dyDescent="0.3">
      <c r="A148" s="5"/>
      <c r="B148" s="59"/>
      <c r="C148" s="117"/>
      <c r="D148" s="6"/>
      <c r="E148" s="6"/>
      <c r="F148" s="6"/>
      <c r="G148" s="133"/>
    </row>
    <row r="149" spans="1:7" x14ac:dyDescent="0.3">
      <c r="A149" s="5"/>
      <c r="B149" s="59"/>
      <c r="C149" s="117"/>
      <c r="D149" s="6"/>
      <c r="E149" s="6"/>
      <c r="F149" s="6"/>
      <c r="G149" s="133"/>
    </row>
    <row r="150" spans="1:7" x14ac:dyDescent="0.3">
      <c r="A150" s="5"/>
      <c r="B150" s="59"/>
      <c r="C150" s="117"/>
      <c r="D150" s="6"/>
      <c r="E150" s="6"/>
      <c r="F150" s="6"/>
      <c r="G150" s="133"/>
    </row>
    <row r="151" spans="1:7" x14ac:dyDescent="0.3">
      <c r="B151" s="2" t="s">
        <v>0</v>
      </c>
      <c r="C151" s="5"/>
      <c r="D151" s="6"/>
      <c r="E151" s="290" t="s">
        <v>1</v>
      </c>
      <c r="F151" s="290"/>
      <c r="G151" s="2"/>
    </row>
    <row r="152" spans="1:7" x14ac:dyDescent="0.3">
      <c r="B152" s="2" t="s">
        <v>2</v>
      </c>
      <c r="C152" s="5"/>
      <c r="D152" s="6"/>
      <c r="E152" s="325" t="s">
        <v>239</v>
      </c>
      <c r="F152" s="290"/>
      <c r="G152" s="2"/>
    </row>
    <row r="153" spans="1:7" s="93" customFormat="1" ht="51.75" customHeight="1" x14ac:dyDescent="0.3">
      <c r="A153" s="229"/>
      <c r="B153" s="7" t="s">
        <v>4</v>
      </c>
      <c r="C153" s="5"/>
      <c r="D153" s="6"/>
      <c r="E153" s="290" t="s">
        <v>5</v>
      </c>
      <c r="F153" s="290"/>
      <c r="G153" s="2"/>
    </row>
    <row r="154" spans="1:7" ht="15.75" customHeight="1" x14ac:dyDescent="0.3">
      <c r="C154" s="2"/>
      <c r="D154" s="2"/>
      <c r="E154" s="2"/>
      <c r="F154" s="2"/>
      <c r="G154" s="2"/>
    </row>
    <row r="155" spans="1:7" ht="15" customHeight="1" x14ac:dyDescent="0.25">
      <c r="A155" s="291" t="s">
        <v>200</v>
      </c>
      <c r="B155" s="291"/>
      <c r="C155" s="291"/>
      <c r="D155" s="291"/>
      <c r="E155" s="291"/>
      <c r="F155" s="291"/>
      <c r="G155" s="13"/>
    </row>
    <row r="156" spans="1:7" x14ac:dyDescent="0.3">
      <c r="A156" s="5"/>
      <c r="B156" s="59"/>
      <c r="C156" s="117"/>
      <c r="D156" s="6"/>
      <c r="E156" s="6"/>
      <c r="F156" s="6"/>
      <c r="G156" s="6"/>
    </row>
    <row r="157" spans="1:7" x14ac:dyDescent="0.3">
      <c r="A157" s="17" t="s">
        <v>12</v>
      </c>
      <c r="B157" s="231" t="s">
        <v>13</v>
      </c>
      <c r="C157" s="294" t="s">
        <v>15</v>
      </c>
      <c r="D157" s="292" t="s">
        <v>16</v>
      </c>
      <c r="E157" s="293"/>
      <c r="F157" s="293"/>
      <c r="G157" s="225" t="s">
        <v>17</v>
      </c>
    </row>
    <row r="158" spans="1:7" x14ac:dyDescent="0.3">
      <c r="A158" s="19" t="s">
        <v>18</v>
      </c>
      <c r="B158" s="20"/>
      <c r="C158" s="321"/>
      <c r="D158" s="233" t="s">
        <v>19</v>
      </c>
      <c r="E158" s="233" t="s">
        <v>20</v>
      </c>
      <c r="F158" s="235" t="s">
        <v>21</v>
      </c>
      <c r="G158" s="234" t="s">
        <v>22</v>
      </c>
    </row>
    <row r="159" spans="1:7" ht="15" customHeight="1" x14ac:dyDescent="0.3">
      <c r="A159" s="21">
        <v>1</v>
      </c>
      <c r="B159" s="233">
        <v>2</v>
      </c>
      <c r="C159" s="235" t="s">
        <v>24</v>
      </c>
      <c r="D159" s="235" t="s">
        <v>24</v>
      </c>
      <c r="E159" s="235" t="s">
        <v>24</v>
      </c>
      <c r="F159" s="235" t="s">
        <v>24</v>
      </c>
      <c r="G159" s="235" t="s">
        <v>24</v>
      </c>
    </row>
    <row r="160" spans="1:7" ht="37.5" customHeight="1" x14ac:dyDescent="0.3">
      <c r="A160" s="5"/>
      <c r="B160" s="7" t="s">
        <v>81</v>
      </c>
      <c r="C160" s="5"/>
      <c r="D160" s="5"/>
      <c r="E160" s="5"/>
      <c r="F160" s="5"/>
      <c r="G160" s="5"/>
    </row>
    <row r="161" spans="1:7" x14ac:dyDescent="0.3">
      <c r="C161" s="2"/>
      <c r="D161" s="227"/>
      <c r="E161" s="227"/>
      <c r="F161" s="227"/>
      <c r="G161" s="5"/>
    </row>
    <row r="162" spans="1:7" ht="28.8" x14ac:dyDescent="0.3">
      <c r="A162" s="145" t="s">
        <v>226</v>
      </c>
      <c r="B162" s="134" t="s">
        <v>141</v>
      </c>
      <c r="C162" s="235">
        <v>200</v>
      </c>
      <c r="D162" s="146">
        <v>4.59</v>
      </c>
      <c r="E162" s="146">
        <v>6.13</v>
      </c>
      <c r="F162" s="146">
        <v>30.2</v>
      </c>
      <c r="G162" s="146">
        <v>188.19</v>
      </c>
    </row>
    <row r="163" spans="1:7" x14ac:dyDescent="0.3">
      <c r="A163" s="33" t="s">
        <v>145</v>
      </c>
      <c r="B163" s="39" t="s">
        <v>142</v>
      </c>
      <c r="C163" s="235">
        <v>70</v>
      </c>
      <c r="D163" s="146">
        <v>4.92</v>
      </c>
      <c r="E163" s="146">
        <v>4.87</v>
      </c>
      <c r="F163" s="146">
        <v>30.23</v>
      </c>
      <c r="G163" s="146">
        <v>184.4</v>
      </c>
    </row>
    <row r="164" spans="1:7" x14ac:dyDescent="0.3">
      <c r="A164" s="33" t="s">
        <v>71</v>
      </c>
      <c r="B164" s="34" t="s">
        <v>143</v>
      </c>
      <c r="C164" s="77">
        <v>100</v>
      </c>
      <c r="D164" s="36">
        <v>1</v>
      </c>
      <c r="E164" s="69">
        <v>0.6</v>
      </c>
      <c r="F164" s="36">
        <v>10.7</v>
      </c>
      <c r="G164" s="36">
        <v>48</v>
      </c>
    </row>
    <row r="165" spans="1:7" x14ac:dyDescent="0.3">
      <c r="A165" s="33" t="s">
        <v>31</v>
      </c>
      <c r="B165" s="34" t="s">
        <v>144</v>
      </c>
      <c r="C165" s="77">
        <v>200</v>
      </c>
      <c r="D165" s="36">
        <v>1.8</v>
      </c>
      <c r="E165" s="69">
        <v>1.4</v>
      </c>
      <c r="F165" s="36">
        <v>16.5</v>
      </c>
      <c r="G165" s="36">
        <v>87</v>
      </c>
    </row>
    <row r="166" spans="1:7" x14ac:dyDescent="0.3">
      <c r="A166" s="37" t="s">
        <v>29</v>
      </c>
      <c r="B166" s="38" t="s">
        <v>30</v>
      </c>
      <c r="C166" s="37">
        <v>50</v>
      </c>
      <c r="D166" s="37">
        <v>3.95</v>
      </c>
      <c r="E166" s="37">
        <v>0.5</v>
      </c>
      <c r="F166" s="37">
        <v>24.15</v>
      </c>
      <c r="G166" s="37">
        <v>116.9</v>
      </c>
    </row>
    <row r="167" spans="1:7" s="52" customFormat="1" x14ac:dyDescent="0.3">
      <c r="A167" s="235"/>
      <c r="B167" s="39" t="s">
        <v>32</v>
      </c>
      <c r="C167" s="118">
        <f t="shared" ref="C167:G167" si="8">SUM(C162:C166)</f>
        <v>620</v>
      </c>
      <c r="D167" s="118">
        <f t="shared" si="8"/>
        <v>16.260000000000002</v>
      </c>
      <c r="E167" s="118">
        <f t="shared" si="8"/>
        <v>13.5</v>
      </c>
      <c r="F167" s="118">
        <f t="shared" si="8"/>
        <v>111.78</v>
      </c>
      <c r="G167" s="118">
        <f t="shared" si="8"/>
        <v>624.49</v>
      </c>
    </row>
    <row r="168" spans="1:7" s="2" customFormat="1" x14ac:dyDescent="0.3">
      <c r="A168" s="43"/>
      <c r="B168" s="119"/>
      <c r="C168" s="44"/>
      <c r="D168" s="44"/>
      <c r="E168" s="44"/>
      <c r="F168" s="44"/>
      <c r="G168" s="44"/>
    </row>
    <row r="169" spans="1:7" s="90" customFormat="1" ht="12" x14ac:dyDescent="0.25">
      <c r="A169" s="45"/>
      <c r="B169" s="46" t="s">
        <v>33</v>
      </c>
      <c r="C169" s="48">
        <v>550</v>
      </c>
      <c r="D169" s="50" t="s">
        <v>35</v>
      </c>
      <c r="E169" s="50" t="s">
        <v>37</v>
      </c>
      <c r="F169" s="50" t="s">
        <v>39</v>
      </c>
      <c r="G169" s="50" t="s">
        <v>41</v>
      </c>
    </row>
    <row r="170" spans="1:7" s="2" customFormat="1" ht="20.25" customHeight="1" x14ac:dyDescent="0.3">
      <c r="A170" s="5"/>
      <c r="B170" s="59"/>
      <c r="C170" s="60"/>
      <c r="D170" s="8" t="s">
        <v>42</v>
      </c>
      <c r="E170" s="8"/>
      <c r="F170" s="8"/>
      <c r="G170" s="103"/>
    </row>
    <row r="171" spans="1:7" s="2" customFormat="1" ht="21" customHeight="1" x14ac:dyDescent="0.3">
      <c r="A171" s="235" t="s">
        <v>215</v>
      </c>
      <c r="B171" s="109" t="s">
        <v>125</v>
      </c>
      <c r="C171" s="235">
        <v>100</v>
      </c>
      <c r="D171" s="235">
        <v>1.1000000000000001</v>
      </c>
      <c r="E171" s="235">
        <v>0.16</v>
      </c>
      <c r="F171" s="235">
        <v>3.83</v>
      </c>
      <c r="G171" s="235">
        <v>21.33</v>
      </c>
    </row>
    <row r="172" spans="1:7" s="2" customFormat="1" ht="21" customHeight="1" x14ac:dyDescent="0.3">
      <c r="A172" s="69" t="s">
        <v>218</v>
      </c>
      <c r="B172" s="147" t="s">
        <v>146</v>
      </c>
      <c r="C172" s="69">
        <v>250</v>
      </c>
      <c r="D172" s="69">
        <v>4.76</v>
      </c>
      <c r="E172" s="69">
        <v>3.28</v>
      </c>
      <c r="F172" s="69">
        <v>13.75</v>
      </c>
      <c r="G172" s="69">
        <v>113.7</v>
      </c>
    </row>
    <row r="173" spans="1:7" s="2" customFormat="1" ht="28.5" customHeight="1" x14ac:dyDescent="0.3">
      <c r="A173" s="145" t="s">
        <v>216</v>
      </c>
      <c r="B173" s="148" t="s">
        <v>147</v>
      </c>
      <c r="C173" s="28">
        <v>230</v>
      </c>
      <c r="D173" s="29">
        <v>15.5</v>
      </c>
      <c r="E173" s="29">
        <v>46.1</v>
      </c>
      <c r="F173" s="29">
        <v>31.5</v>
      </c>
      <c r="G173" s="29">
        <v>609</v>
      </c>
    </row>
    <row r="174" spans="1:7" s="2" customFormat="1" x14ac:dyDescent="0.3">
      <c r="A174" s="72" t="s">
        <v>150</v>
      </c>
      <c r="B174" s="73" t="s">
        <v>148</v>
      </c>
      <c r="C174" s="106">
        <v>200</v>
      </c>
      <c r="D174" s="82">
        <v>1</v>
      </c>
      <c r="E174" s="72">
        <v>0</v>
      </c>
      <c r="F174" s="106">
        <v>20.2</v>
      </c>
      <c r="G174" s="106">
        <v>84.8</v>
      </c>
    </row>
    <row r="175" spans="1:7" s="2" customFormat="1" x14ac:dyDescent="0.3">
      <c r="A175" s="69" t="s">
        <v>29</v>
      </c>
      <c r="B175" s="39" t="s">
        <v>30</v>
      </c>
      <c r="C175" s="69">
        <v>100</v>
      </c>
      <c r="D175" s="69">
        <v>7.9</v>
      </c>
      <c r="E175" s="69">
        <v>1</v>
      </c>
      <c r="F175" s="69">
        <v>48.3</v>
      </c>
      <c r="G175" s="69">
        <v>233.8</v>
      </c>
    </row>
    <row r="176" spans="1:7" s="2" customFormat="1" ht="21.75" customHeight="1" x14ac:dyDescent="0.3">
      <c r="A176" s="78" t="s">
        <v>123</v>
      </c>
      <c r="B176" s="39" t="s">
        <v>149</v>
      </c>
      <c r="C176" s="77">
        <v>30</v>
      </c>
      <c r="D176" s="69">
        <v>1.8</v>
      </c>
      <c r="E176" s="69">
        <v>1.3</v>
      </c>
      <c r="F176" s="69">
        <v>16</v>
      </c>
      <c r="G176" s="69">
        <v>109</v>
      </c>
    </row>
    <row r="177" spans="1:7" ht="18" customHeight="1" x14ac:dyDescent="0.3">
      <c r="A177" s="69"/>
      <c r="B177" s="39" t="s">
        <v>32</v>
      </c>
      <c r="C177" s="208">
        <f t="shared" ref="C177:G177" si="9">SUM(C171:C176)</f>
        <v>910</v>
      </c>
      <c r="D177" s="149">
        <f t="shared" si="9"/>
        <v>32.059999999999995</v>
      </c>
      <c r="E177" s="212">
        <f t="shared" si="9"/>
        <v>51.839999999999996</v>
      </c>
      <c r="F177" s="212">
        <f t="shared" si="9"/>
        <v>133.57999999999998</v>
      </c>
      <c r="G177" s="131">
        <f t="shared" si="9"/>
        <v>1171.6299999999999</v>
      </c>
    </row>
    <row r="178" spans="1:7" s="52" customFormat="1" ht="18" customHeight="1" x14ac:dyDescent="0.25">
      <c r="A178" s="45"/>
      <c r="B178" s="46" t="s">
        <v>47</v>
      </c>
      <c r="C178" s="84">
        <v>800</v>
      </c>
      <c r="D178" s="86" t="s">
        <v>49</v>
      </c>
      <c r="E178" s="86" t="s">
        <v>51</v>
      </c>
      <c r="F178" s="86" t="s">
        <v>53</v>
      </c>
      <c r="G178" s="89" t="s">
        <v>55</v>
      </c>
    </row>
    <row r="179" spans="1:7" ht="18" customHeight="1" x14ac:dyDescent="0.3">
      <c r="A179" s="5"/>
      <c r="B179" s="91"/>
      <c r="C179" s="5"/>
      <c r="D179" s="57"/>
      <c r="E179" s="57"/>
      <c r="F179" s="57"/>
      <c r="G179" s="133"/>
    </row>
    <row r="180" spans="1:7" ht="18" customHeight="1" x14ac:dyDescent="0.3">
      <c r="A180" s="5"/>
      <c r="B180" s="91"/>
      <c r="C180" s="5"/>
      <c r="D180" s="57"/>
      <c r="E180" s="57"/>
      <c r="F180" s="57"/>
      <c r="G180" s="133"/>
    </row>
    <row r="181" spans="1:7" ht="18" customHeight="1" x14ac:dyDescent="0.3">
      <c r="A181" s="5"/>
      <c r="B181" s="91"/>
      <c r="C181" s="5"/>
      <c r="D181" s="57"/>
      <c r="E181" s="57"/>
      <c r="F181" s="57"/>
      <c r="G181" s="133"/>
    </row>
    <row r="182" spans="1:7" ht="18" customHeight="1" x14ac:dyDescent="0.3">
      <c r="A182" s="5"/>
      <c r="B182" s="91"/>
      <c r="C182" s="5"/>
      <c r="D182" s="57"/>
      <c r="E182" s="57"/>
      <c r="F182" s="57"/>
      <c r="G182" s="133"/>
    </row>
    <row r="183" spans="1:7" ht="18" customHeight="1" x14ac:dyDescent="0.3">
      <c r="A183" s="5"/>
      <c r="B183" s="91"/>
      <c r="C183" s="5"/>
      <c r="D183" s="57"/>
      <c r="E183" s="57"/>
      <c r="F183" s="57"/>
      <c r="G183" s="133"/>
    </row>
    <row r="184" spans="1:7" ht="18" customHeight="1" x14ac:dyDescent="0.3">
      <c r="A184" s="5"/>
      <c r="B184" s="91"/>
      <c r="C184" s="5"/>
      <c r="D184" s="57"/>
      <c r="E184" s="57"/>
      <c r="F184" s="57"/>
      <c r="G184" s="133"/>
    </row>
    <row r="185" spans="1:7" x14ac:dyDescent="0.3">
      <c r="A185" s="5"/>
      <c r="B185" s="91"/>
      <c r="C185" s="5"/>
      <c r="D185" s="57"/>
      <c r="E185" s="57"/>
      <c r="F185" s="57"/>
      <c r="G185" s="133"/>
    </row>
    <row r="186" spans="1:7" x14ac:dyDescent="0.3">
      <c r="A186" s="5"/>
      <c r="B186" s="91"/>
      <c r="C186" s="5"/>
      <c r="D186" s="57"/>
      <c r="E186" s="57"/>
      <c r="F186" s="57"/>
      <c r="G186" s="133"/>
    </row>
    <row r="187" spans="1:7" x14ac:dyDescent="0.3">
      <c r="B187" s="2" t="s">
        <v>0</v>
      </c>
      <c r="C187" s="5"/>
      <c r="D187" s="6"/>
      <c r="E187" s="290" t="s">
        <v>1</v>
      </c>
      <c r="F187" s="290"/>
      <c r="G187" s="2"/>
    </row>
    <row r="188" spans="1:7" ht="18" customHeight="1" x14ac:dyDescent="0.3">
      <c r="B188" s="2" t="s">
        <v>2</v>
      </c>
      <c r="C188" s="5"/>
      <c r="D188" s="6"/>
      <c r="E188" s="325" t="s">
        <v>239</v>
      </c>
      <c r="F188" s="290"/>
      <c r="G188" s="2"/>
    </row>
    <row r="189" spans="1:7" ht="18" customHeight="1" x14ac:dyDescent="0.3">
      <c r="B189" s="7" t="s">
        <v>4</v>
      </c>
      <c r="C189" s="5"/>
      <c r="D189" s="6"/>
      <c r="E189" s="290" t="s">
        <v>5</v>
      </c>
      <c r="F189" s="290"/>
      <c r="G189" s="2"/>
    </row>
    <row r="190" spans="1:7" s="93" customFormat="1" ht="51.75" customHeight="1" x14ac:dyDescent="0.3">
      <c r="A190" s="5"/>
      <c r="B190" s="91"/>
      <c r="C190" s="5"/>
      <c r="D190" s="57"/>
      <c r="E190" s="57"/>
      <c r="F190" s="57"/>
      <c r="G190" s="57"/>
    </row>
    <row r="191" spans="1:7" x14ac:dyDescent="0.3">
      <c r="A191" s="5"/>
      <c r="B191" s="7"/>
      <c r="C191" s="5"/>
      <c r="D191" s="6"/>
      <c r="E191" s="6"/>
      <c r="F191" s="6"/>
      <c r="G191" s="6"/>
    </row>
    <row r="192" spans="1:7" ht="15" customHeight="1" x14ac:dyDescent="0.25">
      <c r="A192" s="291" t="s">
        <v>200</v>
      </c>
      <c r="B192" s="291"/>
      <c r="C192" s="291"/>
      <c r="D192" s="291"/>
      <c r="E192" s="291"/>
      <c r="F192" s="291"/>
      <c r="G192" s="13"/>
    </row>
    <row r="193" spans="1:19" x14ac:dyDescent="0.3">
      <c r="A193" s="5"/>
      <c r="B193" s="59"/>
      <c r="C193" s="117"/>
      <c r="D193" s="6"/>
      <c r="E193" s="6"/>
      <c r="F193" s="6"/>
      <c r="G193" s="6"/>
    </row>
    <row r="194" spans="1:19" x14ac:dyDescent="0.3">
      <c r="A194" s="17" t="s">
        <v>12</v>
      </c>
      <c r="B194" s="231" t="s">
        <v>13</v>
      </c>
      <c r="C194" s="294" t="s">
        <v>15</v>
      </c>
      <c r="D194" s="292" t="s">
        <v>16</v>
      </c>
      <c r="E194" s="293"/>
      <c r="F194" s="293"/>
      <c r="G194" s="225" t="s">
        <v>17</v>
      </c>
    </row>
    <row r="195" spans="1:19" x14ac:dyDescent="0.3">
      <c r="A195" s="19" t="s">
        <v>18</v>
      </c>
      <c r="B195" s="20"/>
      <c r="C195" s="321"/>
      <c r="D195" s="233" t="s">
        <v>19</v>
      </c>
      <c r="E195" s="233" t="s">
        <v>20</v>
      </c>
      <c r="F195" s="235" t="s">
        <v>21</v>
      </c>
      <c r="G195" s="234" t="s">
        <v>22</v>
      </c>
    </row>
    <row r="196" spans="1:19" ht="15" customHeight="1" x14ac:dyDescent="0.3">
      <c r="A196" s="21">
        <v>1</v>
      </c>
      <c r="B196" s="233">
        <v>2</v>
      </c>
      <c r="C196" s="23" t="s">
        <v>24</v>
      </c>
      <c r="D196" s="23" t="s">
        <v>24</v>
      </c>
      <c r="E196" s="23" t="s">
        <v>24</v>
      </c>
      <c r="F196" s="23" t="s">
        <v>24</v>
      </c>
      <c r="G196" s="23" t="s">
        <v>24</v>
      </c>
    </row>
    <row r="197" spans="1:19" ht="30.75" customHeight="1" x14ac:dyDescent="0.3">
      <c r="A197" s="5"/>
      <c r="B197" s="7" t="s">
        <v>86</v>
      </c>
      <c r="C197" s="5"/>
      <c r="D197" s="5"/>
      <c r="E197" s="5"/>
      <c r="F197" s="5"/>
      <c r="G197" s="5"/>
      <c r="H197" s="229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</row>
    <row r="198" spans="1:19" x14ac:dyDescent="0.3">
      <c r="C198" s="2"/>
      <c r="D198" s="227"/>
      <c r="E198" s="227"/>
      <c r="F198" s="227"/>
      <c r="G198" s="5"/>
    </row>
    <row r="199" spans="1:19" x14ac:dyDescent="0.25">
      <c r="A199" s="26" t="s">
        <v>185</v>
      </c>
      <c r="B199" s="27" t="s">
        <v>151</v>
      </c>
      <c r="C199" s="28">
        <v>100</v>
      </c>
      <c r="D199" s="29">
        <v>18.88</v>
      </c>
      <c r="E199" s="29">
        <v>19.32</v>
      </c>
      <c r="F199" s="29">
        <v>4</v>
      </c>
      <c r="G199" s="29">
        <v>266</v>
      </c>
    </row>
    <row r="200" spans="1:19" x14ac:dyDescent="0.3">
      <c r="A200" s="30" t="s">
        <v>227</v>
      </c>
      <c r="B200" s="31" t="s">
        <v>152</v>
      </c>
      <c r="C200" s="28">
        <v>180</v>
      </c>
      <c r="D200" s="29">
        <v>8.75</v>
      </c>
      <c r="E200" s="29">
        <v>8.1999999999999993</v>
      </c>
      <c r="F200" s="29">
        <v>43.26</v>
      </c>
      <c r="G200" s="29">
        <v>274.5</v>
      </c>
      <c r="H200" s="229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</row>
    <row r="201" spans="1:19" x14ac:dyDescent="0.3">
      <c r="A201" s="33" t="s">
        <v>66</v>
      </c>
      <c r="B201" s="34" t="s">
        <v>67</v>
      </c>
      <c r="C201" s="235">
        <v>200</v>
      </c>
      <c r="D201" s="36">
        <v>0.3</v>
      </c>
      <c r="E201" s="36">
        <v>0</v>
      </c>
      <c r="F201" s="36">
        <v>6.7</v>
      </c>
      <c r="G201" s="36">
        <v>27.9</v>
      </c>
      <c r="H201" s="227"/>
      <c r="I201" s="227"/>
      <c r="J201" s="227"/>
      <c r="K201" s="227"/>
      <c r="L201" s="227"/>
      <c r="M201" s="227"/>
      <c r="N201" s="227"/>
      <c r="O201" s="227"/>
      <c r="P201" s="227"/>
      <c r="Q201" s="227"/>
      <c r="R201" s="227"/>
      <c r="S201" s="227"/>
    </row>
    <row r="202" spans="1:19" x14ac:dyDescent="0.3">
      <c r="A202" s="33" t="s">
        <v>29</v>
      </c>
      <c r="B202" s="34" t="s">
        <v>30</v>
      </c>
      <c r="C202" s="235">
        <v>50</v>
      </c>
      <c r="D202" s="36">
        <v>3.95</v>
      </c>
      <c r="E202" s="36">
        <v>0.5</v>
      </c>
      <c r="F202" s="36">
        <v>24.15</v>
      </c>
      <c r="G202" s="36">
        <v>116.9</v>
      </c>
      <c r="H202" s="227"/>
      <c r="I202" s="227"/>
      <c r="J202" s="227"/>
      <c r="K202" s="227"/>
      <c r="L202" s="227"/>
      <c r="M202" s="227"/>
      <c r="N202" s="227"/>
      <c r="O202" s="227"/>
      <c r="P202" s="227"/>
      <c r="Q202" s="227"/>
      <c r="R202" s="227"/>
      <c r="S202" s="227"/>
    </row>
    <row r="203" spans="1:19" x14ac:dyDescent="0.3">
      <c r="A203" s="37" t="s">
        <v>123</v>
      </c>
      <c r="B203" s="38" t="s">
        <v>63</v>
      </c>
      <c r="C203" s="37">
        <v>30</v>
      </c>
      <c r="D203" s="37">
        <v>2.2000000000000002</v>
      </c>
      <c r="E203" s="37">
        <v>3</v>
      </c>
      <c r="F203" s="37">
        <v>20.399999999999999</v>
      </c>
      <c r="G203" s="37">
        <v>117.4</v>
      </c>
    </row>
    <row r="204" spans="1:19" s="2" customFormat="1" x14ac:dyDescent="0.3">
      <c r="A204" s="235"/>
      <c r="B204" s="39" t="s">
        <v>32</v>
      </c>
      <c r="C204" s="208">
        <f t="shared" ref="C204:G204" si="10">SUM(C199:C203)</f>
        <v>560</v>
      </c>
      <c r="D204" s="208">
        <f t="shared" si="10"/>
        <v>34.08</v>
      </c>
      <c r="E204" s="208">
        <f t="shared" si="10"/>
        <v>31.02</v>
      </c>
      <c r="F204" s="41">
        <f t="shared" si="10"/>
        <v>98.509999999999991</v>
      </c>
      <c r="G204" s="41">
        <f t="shared" si="10"/>
        <v>802.69999999999993</v>
      </c>
    </row>
    <row r="205" spans="1:19" s="90" customFormat="1" ht="18.75" customHeight="1" x14ac:dyDescent="0.25">
      <c r="A205" s="45"/>
      <c r="B205" s="46" t="s">
        <v>33</v>
      </c>
      <c r="C205" s="48">
        <v>550</v>
      </c>
      <c r="D205" s="50" t="s">
        <v>35</v>
      </c>
      <c r="E205" s="50" t="s">
        <v>37</v>
      </c>
      <c r="F205" s="50" t="s">
        <v>39</v>
      </c>
      <c r="G205" s="50" t="s">
        <v>41</v>
      </c>
    </row>
    <row r="206" spans="1:19" s="2" customFormat="1" ht="15" customHeight="1" x14ac:dyDescent="0.3">
      <c r="A206" s="5"/>
      <c r="B206" s="59"/>
      <c r="C206" s="60"/>
      <c r="D206" s="8" t="s">
        <v>42</v>
      </c>
      <c r="E206" s="8"/>
      <c r="F206" s="8"/>
      <c r="G206" s="103"/>
    </row>
    <row r="207" spans="1:19" s="2" customFormat="1" ht="18.75" customHeight="1" x14ac:dyDescent="0.3">
      <c r="A207" s="137" t="s">
        <v>212</v>
      </c>
      <c r="B207" s="138" t="s">
        <v>76</v>
      </c>
      <c r="C207" s="137">
        <v>100</v>
      </c>
      <c r="D207" s="137">
        <v>1</v>
      </c>
      <c r="E207" s="137">
        <v>6.07</v>
      </c>
      <c r="F207" s="137">
        <v>3.45</v>
      </c>
      <c r="G207" s="137">
        <v>70.7</v>
      </c>
    </row>
    <row r="208" spans="1:19" s="2" customFormat="1" ht="18" customHeight="1" x14ac:dyDescent="0.3">
      <c r="A208" s="150" t="s">
        <v>221</v>
      </c>
      <c r="B208" s="39" t="s">
        <v>153</v>
      </c>
      <c r="C208" s="67">
        <v>250</v>
      </c>
      <c r="D208" s="67">
        <v>7.46</v>
      </c>
      <c r="E208" s="67">
        <v>4.2</v>
      </c>
      <c r="F208" s="67">
        <v>19.5</v>
      </c>
      <c r="G208" s="68">
        <v>144</v>
      </c>
    </row>
    <row r="209" spans="1:7" s="2" customFormat="1" ht="15" customHeight="1" x14ac:dyDescent="0.3">
      <c r="A209" s="69" t="s">
        <v>155</v>
      </c>
      <c r="B209" s="61" t="s">
        <v>154</v>
      </c>
      <c r="C209" s="71">
        <v>100</v>
      </c>
      <c r="D209" s="69">
        <v>14.1</v>
      </c>
      <c r="E209" s="69">
        <v>5.7</v>
      </c>
      <c r="F209" s="69">
        <v>4.4000000000000004</v>
      </c>
      <c r="G209" s="69">
        <v>126.4</v>
      </c>
    </row>
    <row r="210" spans="1:7" s="2" customFormat="1" ht="15.75" customHeight="1" x14ac:dyDescent="0.3">
      <c r="A210" s="72" t="s">
        <v>95</v>
      </c>
      <c r="B210" s="73" t="s">
        <v>85</v>
      </c>
      <c r="C210" s="72">
        <v>180</v>
      </c>
      <c r="D210" s="72">
        <v>6.48</v>
      </c>
      <c r="E210" s="72">
        <v>5.88</v>
      </c>
      <c r="F210" s="72">
        <v>39.36</v>
      </c>
      <c r="G210" s="75">
        <v>236.16</v>
      </c>
    </row>
    <row r="211" spans="1:7" s="2" customFormat="1" ht="15.75" customHeight="1" x14ac:dyDescent="0.3">
      <c r="A211" s="236" t="s">
        <v>80</v>
      </c>
      <c r="B211" s="237" t="s">
        <v>46</v>
      </c>
      <c r="C211" s="236">
        <v>200</v>
      </c>
      <c r="D211" s="236">
        <v>0.6</v>
      </c>
      <c r="E211" s="236">
        <v>0.1</v>
      </c>
      <c r="F211" s="236">
        <v>18.600000000000001</v>
      </c>
      <c r="G211" s="236">
        <v>78</v>
      </c>
    </row>
    <row r="212" spans="1:7" s="2" customFormat="1" x14ac:dyDescent="0.3">
      <c r="A212" s="78" t="s">
        <v>123</v>
      </c>
      <c r="B212" s="39" t="s">
        <v>128</v>
      </c>
      <c r="C212" s="77">
        <v>100</v>
      </c>
      <c r="D212" s="69">
        <v>1.5</v>
      </c>
      <c r="E212" s="69">
        <v>2.5</v>
      </c>
      <c r="F212" s="69">
        <v>11</v>
      </c>
      <c r="G212" s="69">
        <v>72.5</v>
      </c>
    </row>
    <row r="213" spans="1:7" s="2" customFormat="1" x14ac:dyDescent="0.3">
      <c r="A213" s="78" t="s">
        <v>29</v>
      </c>
      <c r="B213" s="39" t="s">
        <v>30</v>
      </c>
      <c r="C213" s="82">
        <v>100</v>
      </c>
      <c r="D213" s="69">
        <v>7.9</v>
      </c>
      <c r="E213" s="69">
        <v>1</v>
      </c>
      <c r="F213" s="69">
        <v>48.3</v>
      </c>
      <c r="G213" s="69">
        <v>233.8</v>
      </c>
    </row>
    <row r="214" spans="1:7" x14ac:dyDescent="0.3">
      <c r="A214" s="235"/>
      <c r="B214" s="39" t="s">
        <v>32</v>
      </c>
      <c r="C214" s="208">
        <f>SUM(C207:C213)</f>
        <v>1030</v>
      </c>
      <c r="D214" s="212">
        <f t="shared" ref="D214:G214" si="11">SUM(D207:D213)</f>
        <v>39.040000000000006</v>
      </c>
      <c r="E214" s="212">
        <f t="shared" si="11"/>
        <v>25.45</v>
      </c>
      <c r="F214" s="212">
        <f t="shared" si="11"/>
        <v>144.61000000000001</v>
      </c>
      <c r="G214" s="212">
        <f t="shared" si="11"/>
        <v>961.56</v>
      </c>
    </row>
    <row r="215" spans="1:7" s="52" customFormat="1" ht="12" x14ac:dyDescent="0.25">
      <c r="A215" s="45"/>
      <c r="B215" s="46" t="s">
        <v>47</v>
      </c>
      <c r="C215" s="84">
        <v>800</v>
      </c>
      <c r="D215" s="86" t="s">
        <v>49</v>
      </c>
      <c r="E215" s="86" t="s">
        <v>51</v>
      </c>
      <c r="F215" s="86" t="s">
        <v>53</v>
      </c>
      <c r="G215" s="89" t="s">
        <v>55</v>
      </c>
    </row>
    <row r="216" spans="1:7" x14ac:dyDescent="0.3">
      <c r="A216" s="5"/>
      <c r="B216" s="7"/>
      <c r="C216" s="5"/>
      <c r="D216" s="227"/>
      <c r="E216" s="227"/>
      <c r="F216" s="227"/>
      <c r="G216" s="133"/>
    </row>
    <row r="217" spans="1:7" x14ac:dyDescent="0.3">
      <c r="A217" s="5"/>
      <c r="B217" s="7"/>
      <c r="C217" s="5"/>
      <c r="D217" s="227"/>
      <c r="E217" s="227"/>
      <c r="F217" s="227"/>
      <c r="G217" s="133"/>
    </row>
    <row r="218" spans="1:7" x14ac:dyDescent="0.3">
      <c r="A218" s="5"/>
      <c r="B218" s="7"/>
      <c r="C218" s="5"/>
      <c r="D218" s="227"/>
      <c r="E218" s="227"/>
      <c r="F218" s="227"/>
      <c r="G218" s="133"/>
    </row>
    <row r="219" spans="1:7" x14ac:dyDescent="0.3">
      <c r="A219" s="5"/>
      <c r="B219" s="7"/>
      <c r="C219" s="5"/>
      <c r="D219" s="227"/>
      <c r="E219" s="227"/>
      <c r="F219" s="227"/>
      <c r="G219" s="133"/>
    </row>
    <row r="220" spans="1:7" x14ac:dyDescent="0.3">
      <c r="B220" s="2" t="s">
        <v>0</v>
      </c>
      <c r="C220" s="5"/>
      <c r="D220" s="6"/>
      <c r="E220" s="290" t="s">
        <v>1</v>
      </c>
      <c r="F220" s="290"/>
      <c r="G220" s="2"/>
    </row>
    <row r="221" spans="1:7" ht="15" customHeight="1" x14ac:dyDescent="0.3">
      <c r="B221" s="2" t="s">
        <v>2</v>
      </c>
      <c r="C221" s="5"/>
      <c r="D221" s="6"/>
      <c r="E221" s="325" t="s">
        <v>239</v>
      </c>
      <c r="F221" s="290"/>
      <c r="G221" s="2"/>
    </row>
    <row r="222" spans="1:7" ht="15" customHeight="1" x14ac:dyDescent="0.3">
      <c r="B222" s="7" t="s">
        <v>4</v>
      </c>
      <c r="C222" s="5"/>
      <c r="D222" s="6"/>
      <c r="E222" s="290" t="s">
        <v>5</v>
      </c>
      <c r="F222" s="290"/>
      <c r="G222" s="2"/>
    </row>
    <row r="223" spans="1:7" s="93" customFormat="1" ht="51.75" customHeight="1" x14ac:dyDescent="0.3">
      <c r="A223" s="5"/>
      <c r="B223" s="7"/>
      <c r="C223" s="5"/>
      <c r="D223" s="6"/>
      <c r="E223" s="6"/>
      <c r="F223" s="6"/>
      <c r="G223" s="6"/>
    </row>
    <row r="224" spans="1:7" x14ac:dyDescent="0.3">
      <c r="A224" s="5"/>
      <c r="B224" s="7"/>
      <c r="C224" s="5"/>
      <c r="D224" s="6"/>
      <c r="E224" s="6"/>
      <c r="F224" s="6"/>
      <c r="G224" s="6"/>
    </row>
    <row r="225" spans="1:7" ht="14.25" customHeight="1" x14ac:dyDescent="0.25">
      <c r="A225" s="291" t="s">
        <v>200</v>
      </c>
      <c r="B225" s="291"/>
      <c r="C225" s="291"/>
      <c r="D225" s="291"/>
      <c r="E225" s="291"/>
      <c r="F225" s="291"/>
      <c r="G225" s="13"/>
    </row>
    <row r="226" spans="1:7" ht="14.25" customHeight="1" x14ac:dyDescent="0.3">
      <c r="A226" s="5"/>
      <c r="B226" s="59"/>
      <c r="C226" s="117"/>
      <c r="D226" s="6"/>
      <c r="E226" s="6"/>
      <c r="F226" s="6"/>
      <c r="G226" s="6"/>
    </row>
    <row r="227" spans="1:7" ht="15" customHeight="1" x14ac:dyDescent="0.3">
      <c r="A227" s="17" t="s">
        <v>12</v>
      </c>
      <c r="B227" s="231" t="s">
        <v>13</v>
      </c>
      <c r="C227" s="294" t="s">
        <v>15</v>
      </c>
      <c r="D227" s="292" t="s">
        <v>16</v>
      </c>
      <c r="E227" s="293"/>
      <c r="F227" s="293"/>
      <c r="G227" s="225" t="s">
        <v>17</v>
      </c>
    </row>
    <row r="228" spans="1:7" x14ac:dyDescent="0.3">
      <c r="A228" s="19" t="s">
        <v>18</v>
      </c>
      <c r="B228" s="20"/>
      <c r="C228" s="321"/>
      <c r="D228" s="233" t="s">
        <v>19</v>
      </c>
      <c r="E228" s="233" t="s">
        <v>20</v>
      </c>
      <c r="F228" s="235" t="s">
        <v>21</v>
      </c>
      <c r="G228" s="234" t="s">
        <v>22</v>
      </c>
    </row>
    <row r="229" spans="1:7" ht="15" customHeight="1" x14ac:dyDescent="0.3">
      <c r="A229" s="21">
        <v>1</v>
      </c>
      <c r="B229" s="233">
        <v>2</v>
      </c>
      <c r="C229" s="235" t="s">
        <v>24</v>
      </c>
      <c r="D229" s="235" t="s">
        <v>24</v>
      </c>
      <c r="E229" s="235" t="s">
        <v>24</v>
      </c>
      <c r="F229" s="235" t="s">
        <v>24</v>
      </c>
      <c r="G229" s="235" t="s">
        <v>24</v>
      </c>
    </row>
    <row r="230" spans="1:7" x14ac:dyDescent="0.3">
      <c r="A230" s="5"/>
      <c r="B230" s="7" t="s">
        <v>88</v>
      </c>
      <c r="C230" s="5"/>
      <c r="D230" s="5"/>
      <c r="E230" s="5"/>
      <c r="F230" s="5"/>
      <c r="G230" s="5"/>
    </row>
    <row r="231" spans="1:7" s="2" customFormat="1" x14ac:dyDescent="0.3">
      <c r="A231" s="229"/>
      <c r="D231" s="227"/>
      <c r="E231" s="227"/>
      <c r="F231" s="227"/>
      <c r="G231" s="5"/>
    </row>
    <row r="232" spans="1:7" ht="28.8" x14ac:dyDescent="0.25">
      <c r="A232" s="26" t="s">
        <v>27</v>
      </c>
      <c r="B232" s="27" t="s">
        <v>28</v>
      </c>
      <c r="C232" s="28">
        <v>200</v>
      </c>
      <c r="D232" s="29">
        <v>6.84</v>
      </c>
      <c r="E232" s="29">
        <v>7.7</v>
      </c>
      <c r="F232" s="29">
        <v>24.66</v>
      </c>
      <c r="G232" s="29">
        <v>187.2</v>
      </c>
    </row>
    <row r="233" spans="1:7" s="2" customFormat="1" ht="15.75" customHeight="1" x14ac:dyDescent="0.3">
      <c r="A233" s="97" t="s">
        <v>82</v>
      </c>
      <c r="B233" s="98" t="s">
        <v>83</v>
      </c>
      <c r="C233" s="99">
        <v>40</v>
      </c>
      <c r="D233" s="100">
        <v>5.08</v>
      </c>
      <c r="E233" s="29">
        <v>4.5999999999999996</v>
      </c>
      <c r="F233" s="29">
        <v>0.28000000000000003</v>
      </c>
      <c r="G233" s="29">
        <v>63</v>
      </c>
    </row>
    <row r="234" spans="1:7" x14ac:dyDescent="0.3">
      <c r="A234" s="33" t="s">
        <v>71</v>
      </c>
      <c r="B234" s="34" t="s">
        <v>116</v>
      </c>
      <c r="C234" s="235">
        <v>100</v>
      </c>
      <c r="D234" s="36">
        <v>1.5</v>
      </c>
      <c r="E234" s="36">
        <v>0.5</v>
      </c>
      <c r="F234" s="36">
        <v>8</v>
      </c>
      <c r="G234" s="36">
        <v>95</v>
      </c>
    </row>
    <row r="235" spans="1:7" x14ac:dyDescent="0.3">
      <c r="A235" s="33" t="s">
        <v>186</v>
      </c>
      <c r="B235" s="34" t="s">
        <v>144</v>
      </c>
      <c r="C235" s="235">
        <v>200</v>
      </c>
      <c r="D235" s="36">
        <v>1.8</v>
      </c>
      <c r="E235" s="36">
        <v>1.4</v>
      </c>
      <c r="F235" s="36">
        <v>16.5</v>
      </c>
      <c r="G235" s="36">
        <v>87</v>
      </c>
    </row>
    <row r="236" spans="1:7" x14ac:dyDescent="0.3">
      <c r="A236" s="37" t="s">
        <v>29</v>
      </c>
      <c r="B236" s="38" t="s">
        <v>30</v>
      </c>
      <c r="C236" s="37">
        <v>50</v>
      </c>
      <c r="D236" s="37">
        <v>3.95</v>
      </c>
      <c r="E236" s="37">
        <v>0.5</v>
      </c>
      <c r="F236" s="37">
        <v>24.15</v>
      </c>
      <c r="G236" s="37">
        <v>116.9</v>
      </c>
    </row>
    <row r="237" spans="1:7" s="52" customFormat="1" x14ac:dyDescent="0.3">
      <c r="A237" s="235"/>
      <c r="B237" s="39" t="s">
        <v>32</v>
      </c>
      <c r="C237" s="213">
        <f>SUM(C232:C236)</f>
        <v>590</v>
      </c>
      <c r="D237" s="41">
        <f t="shared" ref="D237:G237" si="12">SUM(D232:D236)</f>
        <v>19.170000000000002</v>
      </c>
      <c r="E237" s="102">
        <f t="shared" si="12"/>
        <v>14.700000000000001</v>
      </c>
      <c r="F237" s="102">
        <f t="shared" si="12"/>
        <v>73.59</v>
      </c>
      <c r="G237" s="102">
        <f t="shared" si="12"/>
        <v>549.1</v>
      </c>
    </row>
    <row r="238" spans="1:7" s="2" customFormat="1" ht="17.25" customHeight="1" x14ac:dyDescent="0.3">
      <c r="A238" s="43"/>
      <c r="B238" s="119"/>
      <c r="C238" s="118"/>
      <c r="D238" s="118"/>
      <c r="E238" s="118"/>
      <c r="F238" s="118"/>
      <c r="G238" s="118"/>
    </row>
    <row r="239" spans="1:7" s="90" customFormat="1" ht="20.25" customHeight="1" x14ac:dyDescent="0.25">
      <c r="A239" s="45"/>
      <c r="B239" s="46" t="s">
        <v>33</v>
      </c>
      <c r="C239" s="48">
        <v>550</v>
      </c>
      <c r="D239" s="50" t="s">
        <v>35</v>
      </c>
      <c r="E239" s="50" t="s">
        <v>37</v>
      </c>
      <c r="F239" s="50" t="s">
        <v>39</v>
      </c>
      <c r="G239" s="50" t="s">
        <v>41</v>
      </c>
    </row>
    <row r="240" spans="1:7" s="2" customFormat="1" x14ac:dyDescent="0.3">
      <c r="A240" s="5"/>
      <c r="B240" s="59"/>
      <c r="C240" s="60"/>
      <c r="D240" s="8" t="s">
        <v>42</v>
      </c>
      <c r="E240" s="8"/>
      <c r="F240" s="8"/>
      <c r="G240" s="103"/>
    </row>
    <row r="241" spans="1:61" s="2" customFormat="1" x14ac:dyDescent="0.3">
      <c r="A241" s="235" t="s">
        <v>214</v>
      </c>
      <c r="B241" s="61" t="s">
        <v>117</v>
      </c>
      <c r="C241" s="37">
        <v>100</v>
      </c>
      <c r="D241" s="235">
        <v>1</v>
      </c>
      <c r="E241" s="235">
        <v>6.07</v>
      </c>
      <c r="F241" s="235">
        <v>3.45</v>
      </c>
      <c r="G241" s="235">
        <v>70.7</v>
      </c>
    </row>
    <row r="242" spans="1:61" s="2" customFormat="1" ht="28.8" x14ac:dyDescent="0.3">
      <c r="A242" s="154" t="s">
        <v>59</v>
      </c>
      <c r="B242" s="61" t="s">
        <v>60</v>
      </c>
      <c r="C242" s="69">
        <v>250</v>
      </c>
      <c r="D242" s="67">
        <v>3.55</v>
      </c>
      <c r="E242" s="67">
        <v>6.6</v>
      </c>
      <c r="F242" s="67">
        <v>9.02</v>
      </c>
      <c r="G242" s="68">
        <v>110.2</v>
      </c>
    </row>
    <row r="243" spans="1:61" s="2" customFormat="1" ht="30.75" customHeight="1" x14ac:dyDescent="0.3">
      <c r="A243" s="265" t="s">
        <v>187</v>
      </c>
      <c r="B243" s="109" t="s">
        <v>156</v>
      </c>
      <c r="C243" s="112">
        <v>250</v>
      </c>
      <c r="D243" s="96">
        <v>32.729999999999997</v>
      </c>
      <c r="E243" s="96">
        <v>30.12</v>
      </c>
      <c r="F243" s="96">
        <v>21.4</v>
      </c>
      <c r="G243" s="96">
        <v>488</v>
      </c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21"/>
      <c r="AV243" s="121"/>
      <c r="AW243" s="121"/>
      <c r="AX243" s="121"/>
      <c r="AY243" s="121"/>
      <c r="AZ243" s="121"/>
      <c r="BA243" s="121"/>
      <c r="BB243" s="121"/>
      <c r="BC243" s="121"/>
      <c r="BD243" s="121"/>
      <c r="BE243" s="121"/>
      <c r="BF243" s="121"/>
      <c r="BG243" s="121"/>
      <c r="BH243" s="121"/>
      <c r="BI243" s="121"/>
    </row>
    <row r="244" spans="1:61" s="2" customFormat="1" ht="20.25" customHeight="1" x14ac:dyDescent="0.3">
      <c r="A244" s="72" t="s">
        <v>188</v>
      </c>
      <c r="B244" s="73" t="s">
        <v>69</v>
      </c>
      <c r="C244" s="75">
        <v>200</v>
      </c>
      <c r="D244" s="72">
        <v>0.1</v>
      </c>
      <c r="E244" s="72">
        <v>0.1</v>
      </c>
      <c r="F244" s="72">
        <v>16</v>
      </c>
      <c r="G244" s="72">
        <v>65</v>
      </c>
    </row>
    <row r="245" spans="1:61" s="2" customFormat="1" ht="19.5" customHeight="1" x14ac:dyDescent="0.3">
      <c r="A245" s="69" t="s">
        <v>29</v>
      </c>
      <c r="B245" s="39" t="s">
        <v>30</v>
      </c>
      <c r="C245" s="69">
        <v>100</v>
      </c>
      <c r="D245" s="69">
        <v>7.9</v>
      </c>
      <c r="E245" s="69">
        <v>1</v>
      </c>
      <c r="F245" s="69">
        <v>48.3</v>
      </c>
      <c r="G245" s="69">
        <v>233.8</v>
      </c>
    </row>
    <row r="246" spans="1:61" s="2" customFormat="1" ht="20.25" customHeight="1" x14ac:dyDescent="0.3">
      <c r="A246" s="78" t="s">
        <v>62</v>
      </c>
      <c r="B246" s="39" t="s">
        <v>157</v>
      </c>
      <c r="C246" s="77">
        <v>30</v>
      </c>
      <c r="D246" s="69">
        <v>3.88</v>
      </c>
      <c r="E246" s="69">
        <v>18.899999999999999</v>
      </c>
      <c r="F246" s="69">
        <v>66</v>
      </c>
      <c r="G246" s="69">
        <v>449.62</v>
      </c>
    </row>
    <row r="247" spans="1:61" x14ac:dyDescent="0.3">
      <c r="A247" s="69"/>
      <c r="B247" s="39" t="s">
        <v>32</v>
      </c>
      <c r="C247" s="208">
        <f t="shared" ref="C247:G247" si="13">SUM(C241:C246)</f>
        <v>930</v>
      </c>
      <c r="D247" s="130">
        <f t="shared" si="13"/>
        <v>49.16</v>
      </c>
      <c r="E247" s="208">
        <f t="shared" si="13"/>
        <v>62.79</v>
      </c>
      <c r="F247" s="131">
        <f t="shared" si="13"/>
        <v>164.17</v>
      </c>
      <c r="G247" s="131">
        <f t="shared" si="13"/>
        <v>1417.3200000000002</v>
      </c>
    </row>
    <row r="248" spans="1:61" s="52" customFormat="1" ht="12" x14ac:dyDescent="0.25">
      <c r="A248" s="132"/>
      <c r="B248" s="46" t="s">
        <v>47</v>
      </c>
      <c r="C248" s="84">
        <v>800</v>
      </c>
      <c r="D248" s="86" t="s">
        <v>49</v>
      </c>
      <c r="E248" s="86" t="s">
        <v>51</v>
      </c>
      <c r="F248" s="86" t="s">
        <v>53</v>
      </c>
      <c r="G248" s="89" t="s">
        <v>55</v>
      </c>
    </row>
    <row r="249" spans="1:61" x14ac:dyDescent="0.3">
      <c r="A249" s="5"/>
      <c r="B249" s="91"/>
      <c r="C249" s="5"/>
      <c r="D249" s="57"/>
      <c r="E249" s="57"/>
      <c r="F249" s="57"/>
      <c r="G249" s="133"/>
    </row>
    <row r="250" spans="1:61" x14ac:dyDescent="0.3">
      <c r="A250" s="5"/>
      <c r="B250" s="91"/>
      <c r="C250" s="5"/>
      <c r="D250" s="57"/>
      <c r="E250" s="57"/>
      <c r="F250" s="57"/>
      <c r="G250" s="133"/>
    </row>
    <row r="251" spans="1:61" x14ac:dyDescent="0.3">
      <c r="A251" s="5"/>
      <c r="B251" s="91"/>
      <c r="C251" s="5"/>
      <c r="D251" s="57"/>
      <c r="E251" s="57"/>
      <c r="F251" s="57"/>
      <c r="G251" s="133"/>
    </row>
    <row r="252" spans="1:61" x14ac:dyDescent="0.3">
      <c r="A252" s="5"/>
      <c r="B252" s="91"/>
      <c r="C252" s="5"/>
      <c r="D252" s="57"/>
      <c r="E252" s="57"/>
      <c r="F252" s="57"/>
      <c r="G252" s="133"/>
    </row>
    <row r="253" spans="1:61" ht="15" customHeight="1" x14ac:dyDescent="0.3">
      <c r="A253" s="5"/>
      <c r="B253" s="91"/>
      <c r="C253" s="5"/>
      <c r="D253" s="57"/>
      <c r="E253" s="57"/>
      <c r="F253" s="57"/>
      <c r="G253" s="133"/>
    </row>
    <row r="254" spans="1:61" x14ac:dyDescent="0.3">
      <c r="A254" s="5"/>
      <c r="B254" s="91"/>
      <c r="C254" s="5"/>
      <c r="D254" s="57"/>
      <c r="E254" s="57"/>
      <c r="F254" s="57"/>
      <c r="G254" s="133"/>
    </row>
    <row r="255" spans="1:61" x14ac:dyDescent="0.25">
      <c r="A255" s="308"/>
      <c r="B255" s="308"/>
      <c r="C255" s="308"/>
      <c r="D255" s="308"/>
      <c r="E255" s="308"/>
      <c r="F255" s="308"/>
      <c r="G255" s="308"/>
    </row>
    <row r="256" spans="1:61" x14ac:dyDescent="0.3">
      <c r="B256" s="2" t="s">
        <v>0</v>
      </c>
      <c r="C256" s="5"/>
      <c r="D256" s="6"/>
      <c r="E256" s="290" t="s">
        <v>1</v>
      </c>
      <c r="F256" s="290"/>
      <c r="G256" s="2"/>
    </row>
    <row r="257" spans="1:7" ht="18.75" customHeight="1" x14ac:dyDescent="0.3">
      <c r="B257" s="2" t="s">
        <v>2</v>
      </c>
      <c r="C257" s="5"/>
      <c r="D257" s="6"/>
      <c r="E257" s="325" t="s">
        <v>239</v>
      </c>
      <c r="F257" s="290"/>
      <c r="G257" s="2"/>
    </row>
    <row r="258" spans="1:7" ht="17.25" customHeight="1" x14ac:dyDescent="0.3">
      <c r="B258" s="7" t="s">
        <v>4</v>
      </c>
      <c r="C258" s="5"/>
      <c r="D258" s="6"/>
      <c r="E258" s="290" t="s">
        <v>5</v>
      </c>
      <c r="F258" s="290"/>
      <c r="G258" s="2"/>
    </row>
    <row r="259" spans="1:7" s="93" customFormat="1" ht="51.75" customHeight="1" x14ac:dyDescent="0.3">
      <c r="A259" s="232"/>
      <c r="B259" s="232"/>
      <c r="C259" s="232"/>
      <c r="D259" s="232"/>
      <c r="E259" s="232"/>
      <c r="F259" s="232"/>
      <c r="G259" s="232"/>
    </row>
    <row r="260" spans="1:7" ht="14.25" customHeight="1" x14ac:dyDescent="0.25">
      <c r="A260" s="232"/>
      <c r="B260" s="232"/>
      <c r="C260" s="232"/>
      <c r="D260" s="232"/>
      <c r="E260" s="232"/>
      <c r="F260" s="232"/>
      <c r="G260" s="232"/>
    </row>
    <row r="261" spans="1:7" ht="14.25" customHeight="1" x14ac:dyDescent="0.25">
      <c r="A261" s="291" t="s">
        <v>200</v>
      </c>
      <c r="B261" s="291"/>
      <c r="C261" s="291"/>
      <c r="D261" s="291"/>
      <c r="E261" s="291"/>
      <c r="F261" s="291"/>
      <c r="G261" s="13"/>
    </row>
    <row r="262" spans="1:7" ht="15" customHeight="1" x14ac:dyDescent="0.3">
      <c r="A262" s="17" t="s">
        <v>12</v>
      </c>
      <c r="B262" s="94" t="s">
        <v>13</v>
      </c>
      <c r="C262" s="294" t="s">
        <v>15</v>
      </c>
      <c r="D262" s="292" t="s">
        <v>16</v>
      </c>
      <c r="E262" s="293"/>
      <c r="F262" s="293"/>
      <c r="G262" s="225" t="s">
        <v>17</v>
      </c>
    </row>
    <row r="263" spans="1:7" x14ac:dyDescent="0.3">
      <c r="A263" s="19" t="s">
        <v>18</v>
      </c>
      <c r="B263" s="95"/>
      <c r="C263" s="321"/>
      <c r="D263" s="233" t="s">
        <v>19</v>
      </c>
      <c r="E263" s="233" t="s">
        <v>20</v>
      </c>
      <c r="F263" s="235" t="s">
        <v>21</v>
      </c>
      <c r="G263" s="234" t="s">
        <v>22</v>
      </c>
    </row>
    <row r="264" spans="1:7" ht="20.25" customHeight="1" x14ac:dyDescent="0.3">
      <c r="A264" s="21">
        <v>1</v>
      </c>
      <c r="B264" s="233">
        <v>2</v>
      </c>
      <c r="C264" s="235" t="s">
        <v>24</v>
      </c>
      <c r="D264" s="235" t="s">
        <v>24</v>
      </c>
      <c r="E264" s="235" t="s">
        <v>24</v>
      </c>
      <c r="F264" s="235" t="s">
        <v>24</v>
      </c>
      <c r="G264" s="235" t="s">
        <v>24</v>
      </c>
    </row>
    <row r="265" spans="1:7" x14ac:dyDescent="0.3">
      <c r="A265" s="5"/>
      <c r="B265" s="7" t="s">
        <v>94</v>
      </c>
      <c r="C265" s="5"/>
      <c r="D265" s="5"/>
      <c r="E265" s="5"/>
      <c r="F265" s="5"/>
      <c r="G265" s="5"/>
    </row>
    <row r="266" spans="1:7" x14ac:dyDescent="0.3">
      <c r="C266" s="2"/>
      <c r="D266" s="227"/>
      <c r="E266" s="227"/>
      <c r="F266" s="227"/>
      <c r="G266" s="5"/>
    </row>
    <row r="267" spans="1:7" x14ac:dyDescent="0.25">
      <c r="A267" s="26" t="s">
        <v>228</v>
      </c>
      <c r="B267" s="27" t="s">
        <v>44</v>
      </c>
      <c r="C267" s="28">
        <v>230</v>
      </c>
      <c r="D267" s="29">
        <v>21.89</v>
      </c>
      <c r="E267" s="29">
        <v>22.36</v>
      </c>
      <c r="F267" s="29">
        <v>47.92</v>
      </c>
      <c r="G267" s="29">
        <v>282.87</v>
      </c>
    </row>
    <row r="268" spans="1:7" x14ac:dyDescent="0.3">
      <c r="A268" s="77" t="s">
        <v>71</v>
      </c>
      <c r="B268" s="38" t="s">
        <v>143</v>
      </c>
      <c r="C268" s="37">
        <v>100</v>
      </c>
      <c r="D268" s="37">
        <v>1</v>
      </c>
      <c r="E268" s="37">
        <v>0.6</v>
      </c>
      <c r="F268" s="37">
        <v>10.7</v>
      </c>
      <c r="G268" s="37">
        <v>48</v>
      </c>
    </row>
    <row r="269" spans="1:7" x14ac:dyDescent="0.3">
      <c r="A269" s="37" t="s">
        <v>57</v>
      </c>
      <c r="B269" s="38" t="s">
        <v>58</v>
      </c>
      <c r="C269" s="37">
        <v>200</v>
      </c>
      <c r="D269" s="37">
        <v>0.2</v>
      </c>
      <c r="E269" s="37">
        <v>0</v>
      </c>
      <c r="F269" s="37">
        <v>10.38</v>
      </c>
      <c r="G269" s="37">
        <v>42.32</v>
      </c>
    </row>
    <row r="270" spans="1:7" s="2" customFormat="1" x14ac:dyDescent="0.3">
      <c r="A270" s="33" t="s">
        <v>29</v>
      </c>
      <c r="B270" s="34" t="s">
        <v>30</v>
      </c>
      <c r="C270" s="235">
        <v>50</v>
      </c>
      <c r="D270" s="69">
        <v>3.95</v>
      </c>
      <c r="E270" s="69">
        <v>0.5</v>
      </c>
      <c r="F270" s="69">
        <v>24.15</v>
      </c>
      <c r="G270" s="69">
        <v>116.9</v>
      </c>
    </row>
    <row r="271" spans="1:7" s="2" customFormat="1" x14ac:dyDescent="0.3">
      <c r="A271" s="235"/>
      <c r="B271" s="39" t="s">
        <v>32</v>
      </c>
      <c r="C271" s="118">
        <f t="shared" ref="C271:G271" si="14">SUM(C267:C270)</f>
        <v>580</v>
      </c>
      <c r="D271" s="118">
        <f t="shared" si="14"/>
        <v>27.04</v>
      </c>
      <c r="E271" s="210">
        <f t="shared" si="14"/>
        <v>23.46</v>
      </c>
      <c r="F271" s="118">
        <f t="shared" si="14"/>
        <v>93.15</v>
      </c>
      <c r="G271" s="118">
        <f t="shared" si="14"/>
        <v>490.09000000000003</v>
      </c>
    </row>
    <row r="272" spans="1:7" s="2" customFormat="1" x14ac:dyDescent="0.3">
      <c r="A272" s="43"/>
      <c r="B272" s="119"/>
      <c r="C272" s="118"/>
      <c r="D272" s="118"/>
      <c r="E272" s="118"/>
      <c r="F272" s="118"/>
      <c r="G272" s="118"/>
    </row>
    <row r="273" spans="1:7" s="90" customFormat="1" ht="12" x14ac:dyDescent="0.25">
      <c r="A273" s="45"/>
      <c r="B273" s="46" t="s">
        <v>33</v>
      </c>
      <c r="C273" s="48">
        <v>550</v>
      </c>
      <c r="D273" s="50" t="s">
        <v>35</v>
      </c>
      <c r="E273" s="50" t="s">
        <v>37</v>
      </c>
      <c r="F273" s="50" t="s">
        <v>39</v>
      </c>
      <c r="G273" s="50" t="s">
        <v>41</v>
      </c>
    </row>
    <row r="274" spans="1:7" s="2" customFormat="1" ht="27.75" customHeight="1" x14ac:dyDescent="0.3">
      <c r="A274" s="5"/>
      <c r="B274" s="7"/>
      <c r="C274" s="60"/>
      <c r="D274" s="8" t="s">
        <v>42</v>
      </c>
      <c r="E274" s="60"/>
      <c r="F274" s="60"/>
      <c r="G274" s="103"/>
    </row>
    <row r="275" spans="1:7" s="2" customFormat="1" x14ac:dyDescent="0.3">
      <c r="A275" s="235" t="s">
        <v>215</v>
      </c>
      <c r="B275" s="61" t="s">
        <v>125</v>
      </c>
      <c r="C275" s="235">
        <v>100</v>
      </c>
      <c r="D275" s="235">
        <v>1.1000000000000001</v>
      </c>
      <c r="E275" s="235">
        <v>0.16</v>
      </c>
      <c r="F275" s="235">
        <v>3.83</v>
      </c>
      <c r="G275" s="235">
        <v>21.33</v>
      </c>
    </row>
    <row r="276" spans="1:7" s="2" customFormat="1" x14ac:dyDescent="0.3">
      <c r="A276" s="72" t="s">
        <v>160</v>
      </c>
      <c r="B276" s="73" t="s">
        <v>84</v>
      </c>
      <c r="C276" s="106">
        <v>250</v>
      </c>
      <c r="D276" s="81">
        <v>2.4</v>
      </c>
      <c r="E276" s="105">
        <v>6.4249999999999998</v>
      </c>
      <c r="F276" s="106">
        <v>16.52</v>
      </c>
      <c r="G276" s="106">
        <v>133.32</v>
      </c>
    </row>
    <row r="277" spans="1:7" s="2" customFormat="1" x14ac:dyDescent="0.3">
      <c r="A277" s="252" t="s">
        <v>190</v>
      </c>
      <c r="B277" s="262" t="s">
        <v>158</v>
      </c>
      <c r="C277" s="99">
        <v>200</v>
      </c>
      <c r="D277" s="100">
        <v>15.78</v>
      </c>
      <c r="E277" s="29">
        <v>14.16</v>
      </c>
      <c r="F277" s="29">
        <v>13.18</v>
      </c>
      <c r="G277" s="29">
        <v>245.28</v>
      </c>
    </row>
    <row r="278" spans="1:7" s="2" customFormat="1" x14ac:dyDescent="0.3">
      <c r="A278" s="72" t="s">
        <v>136</v>
      </c>
      <c r="B278" s="73" t="s">
        <v>133</v>
      </c>
      <c r="C278" s="106">
        <v>200</v>
      </c>
      <c r="D278" s="82">
        <v>0.6</v>
      </c>
      <c r="E278" s="72">
        <v>0.2</v>
      </c>
      <c r="F278" s="106">
        <v>15.2</v>
      </c>
      <c r="G278" s="106">
        <v>65.3</v>
      </c>
    </row>
    <row r="279" spans="1:7" s="2" customFormat="1" x14ac:dyDescent="0.3">
      <c r="A279" s="72" t="s">
        <v>29</v>
      </c>
      <c r="B279" s="73" t="s">
        <v>30</v>
      </c>
      <c r="C279" s="72">
        <v>100</v>
      </c>
      <c r="D279" s="72">
        <v>7.9</v>
      </c>
      <c r="E279" s="72">
        <v>1</v>
      </c>
      <c r="F279" s="72">
        <v>48.3</v>
      </c>
      <c r="G279" s="75">
        <v>233.8</v>
      </c>
    </row>
    <row r="280" spans="1:7" s="2" customFormat="1" ht="20.25" customHeight="1" x14ac:dyDescent="0.3">
      <c r="A280" s="78" t="s">
        <v>123</v>
      </c>
      <c r="B280" s="39" t="s">
        <v>159</v>
      </c>
      <c r="C280" s="77">
        <v>30</v>
      </c>
      <c r="D280" s="69">
        <v>0</v>
      </c>
      <c r="E280" s="69">
        <v>0</v>
      </c>
      <c r="F280" s="69">
        <v>23.8</v>
      </c>
      <c r="G280" s="69">
        <v>96</v>
      </c>
    </row>
    <row r="281" spans="1:7" x14ac:dyDescent="0.3">
      <c r="A281" s="235"/>
      <c r="B281" s="39" t="s">
        <v>32</v>
      </c>
      <c r="C281" s="208">
        <f t="shared" ref="C281:G281" si="15">SUM(C275:C280)</f>
        <v>880</v>
      </c>
      <c r="D281" s="41">
        <f t="shared" si="15"/>
        <v>27.78</v>
      </c>
      <c r="E281" s="208">
        <f t="shared" si="15"/>
        <v>21.945</v>
      </c>
      <c r="F281" s="41">
        <f t="shared" si="15"/>
        <v>120.83</v>
      </c>
      <c r="G281" s="41">
        <f t="shared" si="15"/>
        <v>795.03</v>
      </c>
    </row>
    <row r="282" spans="1:7" s="52" customFormat="1" ht="12" x14ac:dyDescent="0.25">
      <c r="A282" s="132"/>
      <c r="B282" s="46" t="s">
        <v>47</v>
      </c>
      <c r="C282" s="84">
        <v>800</v>
      </c>
      <c r="D282" s="86" t="s">
        <v>49</v>
      </c>
      <c r="E282" s="86" t="s">
        <v>51</v>
      </c>
      <c r="F282" s="86" t="s">
        <v>53</v>
      </c>
      <c r="G282" s="89" t="s">
        <v>55</v>
      </c>
    </row>
    <row r="283" spans="1:7" x14ac:dyDescent="0.3">
      <c r="A283" s="5"/>
      <c r="B283" s="159"/>
      <c r="C283" s="5"/>
      <c r="D283" s="6"/>
      <c r="E283" s="6"/>
      <c r="F283" s="6"/>
      <c r="G283" s="6"/>
    </row>
    <row r="284" spans="1:7" x14ac:dyDescent="0.3">
      <c r="A284" s="5"/>
      <c r="B284" s="159"/>
      <c r="C284" s="5"/>
      <c r="D284" s="6"/>
      <c r="E284" s="6"/>
      <c r="F284" s="6"/>
      <c r="G284" s="6"/>
    </row>
    <row r="285" spans="1:7" x14ac:dyDescent="0.3">
      <c r="A285" s="5"/>
      <c r="B285" s="159"/>
      <c r="C285" s="5"/>
      <c r="D285" s="6"/>
      <c r="E285" s="6"/>
      <c r="F285" s="6"/>
      <c r="G285" s="6"/>
    </row>
    <row r="286" spans="1:7" x14ac:dyDescent="0.3">
      <c r="A286" s="5"/>
      <c r="B286" s="159"/>
      <c r="C286" s="5"/>
      <c r="D286" s="6"/>
      <c r="E286" s="6"/>
      <c r="F286" s="6"/>
      <c r="G286" s="6"/>
    </row>
    <row r="287" spans="1:7" x14ac:dyDescent="0.3">
      <c r="A287" s="5"/>
      <c r="B287" s="159"/>
      <c r="C287" s="5"/>
      <c r="D287" s="6"/>
      <c r="E287" s="6"/>
      <c r="F287" s="6"/>
      <c r="G287" s="6"/>
    </row>
    <row r="288" spans="1:7" ht="27.75" hidden="1" customHeight="1" x14ac:dyDescent="0.3">
      <c r="A288" s="5"/>
      <c r="B288" s="159"/>
      <c r="C288" s="5"/>
      <c r="D288" s="6"/>
      <c r="E288" s="6"/>
      <c r="F288" s="6"/>
      <c r="G288" s="6"/>
    </row>
    <row r="289" spans="1:7" ht="21" customHeight="1" x14ac:dyDescent="0.3">
      <c r="A289" s="5"/>
      <c r="B289" s="159"/>
      <c r="C289" s="5"/>
      <c r="D289" s="6"/>
      <c r="E289" s="6"/>
      <c r="F289" s="6"/>
      <c r="G289" s="6"/>
    </row>
    <row r="290" spans="1:7" x14ac:dyDescent="0.3">
      <c r="A290" s="5"/>
      <c r="B290" s="59"/>
      <c r="C290" s="117"/>
      <c r="D290" s="6"/>
      <c r="E290" s="6"/>
      <c r="F290" s="6"/>
      <c r="G290" s="6"/>
    </row>
    <row r="291" spans="1:7" x14ac:dyDescent="0.3">
      <c r="A291" s="5"/>
      <c r="B291" s="59"/>
      <c r="C291" s="117"/>
      <c r="D291" s="6"/>
      <c r="E291" s="6"/>
      <c r="F291" s="6"/>
      <c r="G291" s="6"/>
    </row>
    <row r="292" spans="1:7" x14ac:dyDescent="0.3">
      <c r="B292" s="2" t="s">
        <v>0</v>
      </c>
      <c r="C292" s="5"/>
      <c r="D292" s="6"/>
      <c r="E292" s="290" t="s">
        <v>1</v>
      </c>
      <c r="F292" s="290"/>
      <c r="G292" s="2"/>
    </row>
    <row r="293" spans="1:7" ht="19.5" customHeight="1" x14ac:dyDescent="0.3">
      <c r="B293" s="2" t="s">
        <v>2</v>
      </c>
      <c r="C293" s="5"/>
      <c r="D293" s="6"/>
      <c r="E293" s="325" t="s">
        <v>239</v>
      </c>
      <c r="F293" s="290"/>
      <c r="G293" s="2"/>
    </row>
    <row r="294" spans="1:7" s="93" customFormat="1" ht="26.25" customHeight="1" x14ac:dyDescent="0.3">
      <c r="A294" s="229"/>
      <c r="B294" s="7" t="s">
        <v>4</v>
      </c>
      <c r="C294" s="5"/>
      <c r="D294" s="6"/>
      <c r="E294" s="290" t="s">
        <v>5</v>
      </c>
      <c r="F294" s="290"/>
      <c r="G294" s="2"/>
    </row>
    <row r="295" spans="1:7" ht="15" customHeight="1" x14ac:dyDescent="0.3">
      <c r="A295" s="5"/>
      <c r="B295" s="59"/>
      <c r="C295" s="117"/>
      <c r="D295" s="6"/>
      <c r="E295" s="6"/>
      <c r="F295" s="6"/>
      <c r="G295" s="6"/>
    </row>
    <row r="296" spans="1:7" ht="15" customHeight="1" x14ac:dyDescent="0.3">
      <c r="A296" s="5"/>
      <c r="B296" s="59"/>
      <c r="C296" s="117"/>
      <c r="D296" s="6"/>
      <c r="E296" s="6"/>
      <c r="F296" s="6"/>
      <c r="G296" s="6"/>
    </row>
    <row r="297" spans="1:7" x14ac:dyDescent="0.25">
      <c r="A297" s="291" t="s">
        <v>200</v>
      </c>
      <c r="B297" s="291"/>
      <c r="C297" s="291"/>
      <c r="D297" s="291"/>
      <c r="E297" s="291"/>
      <c r="F297" s="291"/>
      <c r="G297" s="13"/>
    </row>
    <row r="298" spans="1:7" x14ac:dyDescent="0.3">
      <c r="A298" s="17" t="s">
        <v>12</v>
      </c>
      <c r="B298" s="231" t="s">
        <v>13</v>
      </c>
      <c r="C298" s="294" t="s">
        <v>15</v>
      </c>
      <c r="D298" s="292" t="s">
        <v>16</v>
      </c>
      <c r="E298" s="293"/>
      <c r="F298" s="293"/>
      <c r="G298" s="225" t="s">
        <v>17</v>
      </c>
    </row>
    <row r="299" spans="1:7" x14ac:dyDescent="0.3">
      <c r="A299" s="19" t="s">
        <v>18</v>
      </c>
      <c r="B299" s="20"/>
      <c r="C299" s="321"/>
      <c r="D299" s="233" t="s">
        <v>19</v>
      </c>
      <c r="E299" s="233" t="s">
        <v>20</v>
      </c>
      <c r="F299" s="235" t="s">
        <v>21</v>
      </c>
      <c r="G299" s="234" t="s">
        <v>22</v>
      </c>
    </row>
    <row r="300" spans="1:7" ht="15" customHeight="1" x14ac:dyDescent="0.3">
      <c r="A300" s="21">
        <v>1</v>
      </c>
      <c r="B300" s="233">
        <v>2</v>
      </c>
      <c r="C300" s="235" t="s">
        <v>24</v>
      </c>
      <c r="D300" s="235" t="s">
        <v>24</v>
      </c>
      <c r="E300" s="235" t="s">
        <v>24</v>
      </c>
      <c r="F300" s="235" t="s">
        <v>24</v>
      </c>
      <c r="G300" s="235" t="s">
        <v>24</v>
      </c>
    </row>
    <row r="301" spans="1:7" x14ac:dyDescent="0.3">
      <c r="A301" s="5"/>
      <c r="B301" s="7" t="s">
        <v>96</v>
      </c>
      <c r="C301" s="5"/>
      <c r="D301" s="5"/>
      <c r="E301" s="5"/>
      <c r="F301" s="5"/>
      <c r="G301" s="5"/>
    </row>
    <row r="302" spans="1:7" x14ac:dyDescent="0.3">
      <c r="C302" s="2"/>
      <c r="D302" s="227"/>
      <c r="E302" s="227"/>
      <c r="F302" s="227"/>
      <c r="G302" s="5"/>
    </row>
    <row r="303" spans="1:7" ht="28.8" x14ac:dyDescent="0.3">
      <c r="A303" s="161" t="s">
        <v>161</v>
      </c>
      <c r="B303" s="148" t="s">
        <v>124</v>
      </c>
      <c r="C303" s="235">
        <v>250</v>
      </c>
      <c r="D303" s="162">
        <v>5.47</v>
      </c>
      <c r="E303" s="162">
        <v>4.75</v>
      </c>
      <c r="F303" s="162">
        <v>17.96</v>
      </c>
      <c r="G303" s="162">
        <v>150</v>
      </c>
    </row>
    <row r="304" spans="1:7" x14ac:dyDescent="0.3">
      <c r="A304" s="33" t="s">
        <v>66</v>
      </c>
      <c r="B304" s="39" t="s">
        <v>67</v>
      </c>
      <c r="C304" s="235">
        <v>200</v>
      </c>
      <c r="D304" s="146">
        <v>0.3</v>
      </c>
      <c r="E304" s="146">
        <v>0</v>
      </c>
      <c r="F304" s="146">
        <v>10.58</v>
      </c>
      <c r="G304" s="146">
        <v>43.52</v>
      </c>
    </row>
    <row r="305" spans="1:7" x14ac:dyDescent="0.3">
      <c r="A305" s="33" t="s">
        <v>29</v>
      </c>
      <c r="B305" s="34" t="s">
        <v>30</v>
      </c>
      <c r="C305" s="77">
        <v>50</v>
      </c>
      <c r="D305" s="36">
        <v>3.95</v>
      </c>
      <c r="E305" s="69">
        <v>0.5</v>
      </c>
      <c r="F305" s="36">
        <v>24.15</v>
      </c>
      <c r="G305" s="36">
        <v>116.9</v>
      </c>
    </row>
    <row r="306" spans="1:7" s="2" customFormat="1" x14ac:dyDescent="0.3">
      <c r="A306" s="33" t="s">
        <v>199</v>
      </c>
      <c r="B306" s="267" t="s">
        <v>198</v>
      </c>
      <c r="C306" s="37">
        <v>70</v>
      </c>
      <c r="D306" s="37">
        <v>2.83</v>
      </c>
      <c r="E306" s="37">
        <v>2.56</v>
      </c>
      <c r="F306" s="37">
        <v>22.11</v>
      </c>
      <c r="G306" s="37">
        <v>122.8</v>
      </c>
    </row>
    <row r="307" spans="1:7" x14ac:dyDescent="0.3">
      <c r="A307" s="235"/>
      <c r="B307" s="39" t="s">
        <v>32</v>
      </c>
      <c r="C307" s="118">
        <f t="shared" ref="C307:G307" si="16">SUM(C303:C306)</f>
        <v>570</v>
      </c>
      <c r="D307" s="118">
        <f t="shared" si="16"/>
        <v>12.549999999999999</v>
      </c>
      <c r="E307" s="118">
        <f>SUM(E303:E306)</f>
        <v>7.8100000000000005</v>
      </c>
      <c r="F307" s="118">
        <f>SUM(F303:F306)</f>
        <v>74.8</v>
      </c>
      <c r="G307" s="118">
        <f t="shared" si="16"/>
        <v>433.22</v>
      </c>
    </row>
    <row r="308" spans="1:7" s="2" customFormat="1" ht="15" customHeight="1" x14ac:dyDescent="0.3">
      <c r="A308" s="43"/>
      <c r="B308" s="163"/>
      <c r="C308" s="118"/>
      <c r="D308" s="118"/>
      <c r="E308" s="118"/>
      <c r="F308" s="118"/>
      <c r="G308" s="118"/>
    </row>
    <row r="309" spans="1:7" s="90" customFormat="1" ht="21" customHeight="1" x14ac:dyDescent="0.25">
      <c r="A309" s="45"/>
      <c r="B309" s="46" t="s">
        <v>33</v>
      </c>
      <c r="C309" s="48">
        <v>550</v>
      </c>
      <c r="D309" s="50" t="s">
        <v>35</v>
      </c>
      <c r="E309" s="50" t="s">
        <v>37</v>
      </c>
      <c r="F309" s="50" t="s">
        <v>39</v>
      </c>
      <c r="G309" s="50" t="s">
        <v>41</v>
      </c>
    </row>
    <row r="310" spans="1:7" s="2" customFormat="1" ht="24.75" customHeight="1" x14ac:dyDescent="0.3">
      <c r="A310" s="5"/>
      <c r="B310" s="59"/>
      <c r="C310" s="60"/>
      <c r="D310" s="8" t="s">
        <v>42</v>
      </c>
      <c r="E310" s="8"/>
      <c r="F310" s="8"/>
      <c r="G310" s="103"/>
    </row>
    <row r="311" spans="1:7" s="2" customFormat="1" ht="36" customHeight="1" x14ac:dyDescent="0.3">
      <c r="A311" s="137" t="s">
        <v>212</v>
      </c>
      <c r="B311" s="138" t="s">
        <v>76</v>
      </c>
      <c r="C311" s="137">
        <v>100</v>
      </c>
      <c r="D311" s="137">
        <v>1</v>
      </c>
      <c r="E311" s="137">
        <v>6.07</v>
      </c>
      <c r="F311" s="137">
        <v>3.45</v>
      </c>
      <c r="G311" s="137">
        <v>70.7</v>
      </c>
    </row>
    <row r="312" spans="1:7" s="2" customFormat="1" ht="18" customHeight="1" x14ac:dyDescent="0.3">
      <c r="A312" s="277" t="s">
        <v>218</v>
      </c>
      <c r="B312" s="98" t="s">
        <v>162</v>
      </c>
      <c r="C312" s="69">
        <v>250</v>
      </c>
      <c r="D312" s="164">
        <v>4.76</v>
      </c>
      <c r="E312" s="164">
        <v>3.28</v>
      </c>
      <c r="F312" s="164">
        <v>13.75</v>
      </c>
      <c r="G312" s="164">
        <v>113.7</v>
      </c>
    </row>
    <row r="313" spans="1:7" s="2" customFormat="1" ht="18.75" customHeight="1" x14ac:dyDescent="0.3">
      <c r="A313" s="26" t="s">
        <v>191</v>
      </c>
      <c r="B313" s="27" t="s">
        <v>99</v>
      </c>
      <c r="C313" s="28">
        <v>250</v>
      </c>
      <c r="D313" s="29">
        <v>18.37</v>
      </c>
      <c r="E313" s="29">
        <v>28.4</v>
      </c>
      <c r="F313" s="29">
        <v>28.8</v>
      </c>
      <c r="G313" s="29">
        <v>437.5</v>
      </c>
    </row>
    <row r="314" spans="1:7" s="2" customFormat="1" ht="16.5" customHeight="1" x14ac:dyDescent="0.3">
      <c r="A314" s="228" t="s">
        <v>122</v>
      </c>
      <c r="B314" s="166" t="s">
        <v>120</v>
      </c>
      <c r="C314" s="228">
        <v>200</v>
      </c>
      <c r="D314" s="228">
        <v>0.4</v>
      </c>
      <c r="E314" s="228">
        <v>0.1</v>
      </c>
      <c r="F314" s="228">
        <v>18.399999999999999</v>
      </c>
      <c r="G314" s="37">
        <v>75.8</v>
      </c>
    </row>
    <row r="315" spans="1:7" s="2" customFormat="1" ht="18" customHeight="1" x14ac:dyDescent="0.3">
      <c r="A315" s="72" t="s">
        <v>29</v>
      </c>
      <c r="B315" s="76" t="s">
        <v>30</v>
      </c>
      <c r="C315" s="72">
        <v>100</v>
      </c>
      <c r="D315" s="72">
        <v>7.9</v>
      </c>
      <c r="E315" s="72">
        <v>1</v>
      </c>
      <c r="F315" s="72">
        <v>48.3</v>
      </c>
      <c r="G315" s="75">
        <v>233.8</v>
      </c>
    </row>
    <row r="316" spans="1:7" s="2" customFormat="1" ht="22.5" customHeight="1" x14ac:dyDescent="0.3">
      <c r="A316" s="78" t="s">
        <v>62</v>
      </c>
      <c r="B316" s="148" t="s">
        <v>163</v>
      </c>
      <c r="C316" s="77">
        <v>50</v>
      </c>
      <c r="D316" s="69">
        <v>0.4</v>
      </c>
      <c r="E316" s="69">
        <v>0.1</v>
      </c>
      <c r="F316" s="69">
        <v>39.9</v>
      </c>
      <c r="G316" s="69">
        <v>162.1</v>
      </c>
    </row>
    <row r="317" spans="1:7" s="2" customFormat="1" x14ac:dyDescent="0.3">
      <c r="A317" s="235"/>
      <c r="B317" s="170" t="s">
        <v>97</v>
      </c>
      <c r="C317" s="214">
        <f t="shared" ref="C317:G317" si="17">SUM(C311:C316)</f>
        <v>950</v>
      </c>
      <c r="D317" s="171">
        <f t="shared" si="17"/>
        <v>32.83</v>
      </c>
      <c r="E317" s="215">
        <f t="shared" si="17"/>
        <v>38.950000000000003</v>
      </c>
      <c r="F317" s="171">
        <f t="shared" si="17"/>
        <v>152.6</v>
      </c>
      <c r="G317" s="172">
        <f t="shared" si="17"/>
        <v>1093.5999999999999</v>
      </c>
    </row>
    <row r="318" spans="1:7" s="90" customFormat="1" ht="12" x14ac:dyDescent="0.25">
      <c r="A318" s="173"/>
      <c r="B318" s="174" t="s">
        <v>47</v>
      </c>
      <c r="C318" s="84">
        <v>800</v>
      </c>
      <c r="D318" s="49" t="s">
        <v>49</v>
      </c>
      <c r="E318" s="49" t="s">
        <v>51</v>
      </c>
      <c r="F318" s="49" t="s">
        <v>53</v>
      </c>
      <c r="G318" s="51" t="s">
        <v>55</v>
      </c>
    </row>
    <row r="319" spans="1:7" s="2" customFormat="1" x14ac:dyDescent="0.3">
      <c r="A319" s="5"/>
      <c r="B319" s="53"/>
      <c r="C319" s="178"/>
      <c r="D319" s="56"/>
      <c r="E319" s="56"/>
      <c r="F319" s="56"/>
      <c r="G319" s="58"/>
    </row>
    <row r="320" spans="1:7" s="2" customFormat="1" x14ac:dyDescent="0.3">
      <c r="B320" s="53"/>
      <c r="C320" s="178"/>
      <c r="D320" s="56"/>
      <c r="E320" s="56"/>
      <c r="F320" s="56"/>
      <c r="G320" s="58"/>
    </row>
    <row r="321" spans="1:7" x14ac:dyDescent="0.3">
      <c r="A321" s="5"/>
      <c r="B321" s="53"/>
      <c r="C321" s="178"/>
      <c r="D321" s="56"/>
      <c r="E321" s="56"/>
      <c r="F321" s="56"/>
      <c r="G321" s="58"/>
    </row>
    <row r="322" spans="1:7" ht="12.75" customHeight="1" x14ac:dyDescent="0.3">
      <c r="A322" s="5"/>
      <c r="B322" s="53"/>
      <c r="C322" s="178"/>
      <c r="D322" s="56"/>
      <c r="E322" s="56"/>
      <c r="F322" s="5"/>
      <c r="G322" s="58"/>
    </row>
    <row r="323" spans="1:7" ht="15" hidden="1" customHeight="1" x14ac:dyDescent="0.3">
      <c r="A323" s="5"/>
      <c r="B323" s="91"/>
      <c r="C323" s="5"/>
      <c r="D323" s="57"/>
      <c r="E323" s="57"/>
      <c r="F323" s="57"/>
      <c r="G323" s="57"/>
    </row>
    <row r="324" spans="1:7" x14ac:dyDescent="0.3">
      <c r="A324" s="5"/>
      <c r="B324" s="91"/>
      <c r="C324" s="5"/>
      <c r="D324" s="57"/>
      <c r="E324" s="57"/>
      <c r="F324" s="57"/>
      <c r="G324" s="57"/>
    </row>
    <row r="325" spans="1:7" x14ac:dyDescent="0.3">
      <c r="A325" s="5"/>
      <c r="B325" s="91"/>
      <c r="C325" s="5"/>
      <c r="D325" s="57"/>
      <c r="E325" s="57"/>
      <c r="F325" s="57"/>
      <c r="G325" s="57"/>
    </row>
    <row r="326" spans="1:7" x14ac:dyDescent="0.3">
      <c r="A326" s="5"/>
      <c r="B326" s="91"/>
      <c r="C326" s="5"/>
      <c r="D326" s="57"/>
      <c r="E326" s="57"/>
      <c r="F326" s="57"/>
      <c r="G326" s="57"/>
    </row>
    <row r="327" spans="1:7" x14ac:dyDescent="0.3">
      <c r="B327" s="2" t="s">
        <v>0</v>
      </c>
      <c r="C327" s="5"/>
      <c r="D327" s="6"/>
      <c r="E327" s="290" t="s">
        <v>1</v>
      </c>
      <c r="F327" s="290"/>
      <c r="G327" s="2"/>
    </row>
    <row r="328" spans="1:7" ht="18" customHeight="1" x14ac:dyDescent="0.3">
      <c r="B328" s="2" t="s">
        <v>2</v>
      </c>
      <c r="C328" s="5"/>
      <c r="D328" s="6"/>
      <c r="E328" s="325" t="s">
        <v>239</v>
      </c>
      <c r="F328" s="290"/>
      <c r="G328" s="2"/>
    </row>
    <row r="329" spans="1:7" s="93" customFormat="1" ht="22.5" customHeight="1" x14ac:dyDescent="0.3">
      <c r="A329" s="229"/>
      <c r="B329" s="7" t="s">
        <v>4</v>
      </c>
      <c r="C329" s="5"/>
      <c r="D329" s="6"/>
      <c r="E329" s="290" t="s">
        <v>5</v>
      </c>
      <c r="F329" s="290"/>
      <c r="G329" s="2"/>
    </row>
    <row r="330" spans="1:7" ht="15" customHeight="1" x14ac:dyDescent="0.3">
      <c r="A330" s="5"/>
      <c r="B330" s="59"/>
      <c r="C330" s="5"/>
      <c r="D330" s="6"/>
      <c r="E330" s="6"/>
      <c r="F330" s="6"/>
      <c r="G330" s="6"/>
    </row>
    <row r="331" spans="1:7" x14ac:dyDescent="0.25">
      <c r="A331" s="291" t="s">
        <v>200</v>
      </c>
      <c r="B331" s="291"/>
      <c r="C331" s="291"/>
      <c r="D331" s="291"/>
      <c r="E331" s="291"/>
      <c r="F331" s="291"/>
      <c r="G331" s="13"/>
    </row>
    <row r="332" spans="1:7" x14ac:dyDescent="0.3">
      <c r="A332" s="5"/>
      <c r="B332" s="59"/>
      <c r="C332" s="117"/>
      <c r="D332" s="6"/>
      <c r="E332" s="6"/>
      <c r="F332" s="6"/>
      <c r="G332" s="6"/>
    </row>
    <row r="333" spans="1:7" x14ac:dyDescent="0.3">
      <c r="A333" s="17" t="s">
        <v>12</v>
      </c>
      <c r="B333" s="94" t="s">
        <v>13</v>
      </c>
      <c r="C333" s="294" t="s">
        <v>15</v>
      </c>
      <c r="D333" s="292" t="s">
        <v>16</v>
      </c>
      <c r="E333" s="293"/>
      <c r="F333" s="293"/>
      <c r="G333" s="225" t="s">
        <v>17</v>
      </c>
    </row>
    <row r="334" spans="1:7" ht="14.25" customHeight="1" x14ac:dyDescent="0.3">
      <c r="A334" s="19" t="s">
        <v>18</v>
      </c>
      <c r="B334" s="95"/>
      <c r="C334" s="321"/>
      <c r="D334" s="233" t="s">
        <v>19</v>
      </c>
      <c r="E334" s="233" t="s">
        <v>20</v>
      </c>
      <c r="F334" s="235" t="s">
        <v>21</v>
      </c>
      <c r="G334" s="234" t="s">
        <v>22</v>
      </c>
    </row>
    <row r="335" spans="1:7" ht="15" customHeight="1" x14ac:dyDescent="0.3">
      <c r="A335" s="21">
        <v>1</v>
      </c>
      <c r="B335" s="233">
        <v>2</v>
      </c>
      <c r="C335" s="235" t="s">
        <v>24</v>
      </c>
      <c r="D335" s="235" t="s">
        <v>24</v>
      </c>
      <c r="E335" s="235" t="s">
        <v>24</v>
      </c>
      <c r="F335" s="235" t="s">
        <v>24</v>
      </c>
      <c r="G335" s="235" t="s">
        <v>24</v>
      </c>
    </row>
    <row r="336" spans="1:7" ht="15.75" customHeight="1" x14ac:dyDescent="0.3">
      <c r="A336" s="5"/>
      <c r="B336" s="7" t="s">
        <v>114</v>
      </c>
      <c r="C336" s="5"/>
      <c r="D336" s="5"/>
      <c r="E336" s="5"/>
      <c r="F336" s="5"/>
      <c r="G336" s="5"/>
    </row>
    <row r="337" spans="1:7" ht="15" customHeight="1" x14ac:dyDescent="0.3">
      <c r="C337" s="2"/>
      <c r="D337" s="227"/>
      <c r="E337" s="227"/>
      <c r="F337" s="227"/>
      <c r="G337" s="5"/>
    </row>
    <row r="338" spans="1:7" ht="28.8" x14ac:dyDescent="0.3">
      <c r="A338" s="37" t="s">
        <v>166</v>
      </c>
      <c r="B338" s="261" t="s">
        <v>179</v>
      </c>
      <c r="C338" s="37">
        <v>200</v>
      </c>
      <c r="D338" s="217">
        <v>17.600000000000001</v>
      </c>
      <c r="E338" s="217">
        <v>10.4</v>
      </c>
      <c r="F338" s="217">
        <v>29.8</v>
      </c>
      <c r="G338" s="217">
        <v>283</v>
      </c>
    </row>
    <row r="339" spans="1:7" x14ac:dyDescent="0.3">
      <c r="A339" s="33" t="s">
        <v>64</v>
      </c>
      <c r="B339" s="34" t="s">
        <v>65</v>
      </c>
      <c r="C339" s="235">
        <v>10</v>
      </c>
      <c r="D339" s="36">
        <v>0.8</v>
      </c>
      <c r="E339" s="36">
        <v>7.25</v>
      </c>
      <c r="F339" s="36">
        <v>0.13</v>
      </c>
      <c r="G339" s="36">
        <v>66</v>
      </c>
    </row>
    <row r="340" spans="1:7" x14ac:dyDescent="0.3">
      <c r="A340" s="33" t="s">
        <v>29</v>
      </c>
      <c r="B340" s="34" t="s">
        <v>30</v>
      </c>
      <c r="C340" s="235">
        <v>50</v>
      </c>
      <c r="D340" s="69">
        <v>3.95</v>
      </c>
      <c r="E340" s="69">
        <v>0.5</v>
      </c>
      <c r="F340" s="69">
        <v>24.15</v>
      </c>
      <c r="G340" s="69">
        <v>116.9</v>
      </c>
    </row>
    <row r="341" spans="1:7" s="239" customFormat="1" ht="15.6" x14ac:dyDescent="0.3">
      <c r="A341" s="240" t="s">
        <v>71</v>
      </c>
      <c r="B341" s="240" t="s">
        <v>72</v>
      </c>
      <c r="C341" s="240">
        <v>100</v>
      </c>
      <c r="D341" s="240">
        <v>0.4</v>
      </c>
      <c r="E341" s="240">
        <v>0.4</v>
      </c>
      <c r="F341" s="240">
        <v>9.8000000000000007</v>
      </c>
      <c r="G341" s="240">
        <v>44.4</v>
      </c>
    </row>
    <row r="342" spans="1:7" x14ac:dyDescent="0.3">
      <c r="A342" s="37" t="s">
        <v>57</v>
      </c>
      <c r="B342" s="38" t="s">
        <v>58</v>
      </c>
      <c r="C342" s="37">
        <v>200</v>
      </c>
      <c r="D342" s="37">
        <v>0.2</v>
      </c>
      <c r="E342" s="37">
        <v>0</v>
      </c>
      <c r="F342" s="37">
        <v>20.2</v>
      </c>
      <c r="G342" s="37">
        <v>84.8</v>
      </c>
    </row>
    <row r="343" spans="1:7" x14ac:dyDescent="0.3">
      <c r="A343" s="235"/>
      <c r="B343" s="39" t="s">
        <v>32</v>
      </c>
      <c r="C343" s="208">
        <f>SUM(C338:C342)</f>
        <v>560</v>
      </c>
      <c r="D343" s="208">
        <f t="shared" ref="D343:F343" si="18">SUM(D338:D342)</f>
        <v>22.95</v>
      </c>
      <c r="E343" s="208">
        <f t="shared" si="18"/>
        <v>18.549999999999997</v>
      </c>
      <c r="F343" s="41">
        <f t="shared" si="18"/>
        <v>84.08</v>
      </c>
      <c r="G343" s="208">
        <f>SUM(G338:G342)</f>
        <v>595.09999999999991</v>
      </c>
    </row>
    <row r="344" spans="1:7" s="2" customFormat="1" ht="22.5" customHeight="1" x14ac:dyDescent="0.3">
      <c r="A344" s="226"/>
      <c r="B344" s="119"/>
      <c r="C344" s="118"/>
      <c r="D344" s="118"/>
      <c r="E344" s="118"/>
      <c r="F344" s="118"/>
      <c r="G344" s="118"/>
    </row>
    <row r="345" spans="1:7" s="90" customFormat="1" ht="17.25" customHeight="1" x14ac:dyDescent="0.25">
      <c r="A345" s="182"/>
      <c r="B345" s="174" t="s">
        <v>33</v>
      </c>
      <c r="C345" s="48">
        <v>550</v>
      </c>
      <c r="D345" s="50" t="s">
        <v>35</v>
      </c>
      <c r="E345" s="50" t="s">
        <v>37</v>
      </c>
      <c r="F345" s="50" t="s">
        <v>39</v>
      </c>
      <c r="G345" s="50" t="s">
        <v>41</v>
      </c>
    </row>
    <row r="346" spans="1:7" s="2" customFormat="1" ht="30" customHeight="1" x14ac:dyDescent="0.3">
      <c r="A346" s="5"/>
      <c r="B346" s="59"/>
      <c r="C346" s="60"/>
      <c r="D346" s="8" t="s">
        <v>42</v>
      </c>
      <c r="E346" s="8"/>
      <c r="F346" s="8"/>
      <c r="G346" s="103"/>
    </row>
    <row r="347" spans="1:7" s="2" customFormat="1" ht="21" customHeight="1" x14ac:dyDescent="0.3">
      <c r="A347" s="275" t="s">
        <v>214</v>
      </c>
      <c r="B347" s="218" t="s">
        <v>117</v>
      </c>
      <c r="C347" s="37">
        <v>100</v>
      </c>
      <c r="D347" s="37">
        <v>0.8</v>
      </c>
      <c r="E347" s="37">
        <v>0.2</v>
      </c>
      <c r="F347" s="37">
        <v>2.5</v>
      </c>
      <c r="G347" s="37">
        <v>14.2</v>
      </c>
    </row>
    <row r="348" spans="1:7" s="2" customFormat="1" x14ac:dyDescent="0.3">
      <c r="A348" s="72" t="s">
        <v>220</v>
      </c>
      <c r="B348" s="73" t="s">
        <v>68</v>
      </c>
      <c r="C348" s="106">
        <v>250</v>
      </c>
      <c r="D348" s="81">
        <v>3.08</v>
      </c>
      <c r="E348" s="105">
        <v>2.35</v>
      </c>
      <c r="F348" s="106">
        <v>12.13</v>
      </c>
      <c r="G348" s="106">
        <v>83.5</v>
      </c>
    </row>
    <row r="349" spans="1:7" s="2" customFormat="1" ht="28.8" x14ac:dyDescent="0.3">
      <c r="A349" s="69" t="s">
        <v>139</v>
      </c>
      <c r="B349" s="260" t="s">
        <v>137</v>
      </c>
      <c r="C349" s="71">
        <v>100</v>
      </c>
      <c r="D349" s="69">
        <v>6.3</v>
      </c>
      <c r="E349" s="69">
        <v>14.7</v>
      </c>
      <c r="F349" s="69">
        <v>10.6</v>
      </c>
      <c r="G349" s="69">
        <v>203</v>
      </c>
    </row>
    <row r="350" spans="1:7" s="2" customFormat="1" x14ac:dyDescent="0.3">
      <c r="A350" s="69" t="s">
        <v>192</v>
      </c>
      <c r="B350" s="39" t="s">
        <v>164</v>
      </c>
      <c r="C350" s="69">
        <v>180</v>
      </c>
      <c r="D350" s="69">
        <v>3.84</v>
      </c>
      <c r="E350" s="69">
        <v>6.24</v>
      </c>
      <c r="F350" s="69">
        <v>23.76</v>
      </c>
      <c r="G350" s="69">
        <v>167.3</v>
      </c>
    </row>
    <row r="351" spans="1:7" s="2" customFormat="1" x14ac:dyDescent="0.3">
      <c r="A351" s="69" t="s">
        <v>150</v>
      </c>
      <c r="B351" s="39" t="s">
        <v>148</v>
      </c>
      <c r="C351" s="65">
        <v>200</v>
      </c>
      <c r="D351" s="69">
        <v>1</v>
      </c>
      <c r="E351" s="69">
        <v>0</v>
      </c>
      <c r="F351" s="69">
        <v>20.2</v>
      </c>
      <c r="G351" s="69">
        <v>84.8</v>
      </c>
    </row>
    <row r="352" spans="1:7" s="2" customFormat="1" x14ac:dyDescent="0.3">
      <c r="A352" s="78" t="s">
        <v>29</v>
      </c>
      <c r="B352" s="39" t="s">
        <v>30</v>
      </c>
      <c r="C352" s="77">
        <v>100</v>
      </c>
      <c r="D352" s="69">
        <v>7.9</v>
      </c>
      <c r="E352" s="69">
        <v>1</v>
      </c>
      <c r="F352" s="69">
        <v>48.3</v>
      </c>
      <c r="G352" s="69">
        <v>233.8</v>
      </c>
    </row>
    <row r="353" spans="1:56" x14ac:dyDescent="0.3">
      <c r="A353" s="78" t="s">
        <v>123</v>
      </c>
      <c r="B353" s="39" t="s">
        <v>237</v>
      </c>
      <c r="C353" s="82">
        <v>28</v>
      </c>
      <c r="D353" s="69">
        <v>3.7</v>
      </c>
      <c r="E353" s="69">
        <v>5.93</v>
      </c>
      <c r="F353" s="69">
        <v>28.66</v>
      </c>
      <c r="G353" s="69">
        <v>182.57</v>
      </c>
    </row>
    <row r="354" spans="1:56" x14ac:dyDescent="0.3">
      <c r="A354" s="235"/>
      <c r="B354" s="170" t="s">
        <v>32</v>
      </c>
      <c r="C354" s="214">
        <f t="shared" ref="C354:G354" si="19">SUM(C347:C353)</f>
        <v>958</v>
      </c>
      <c r="D354" s="40">
        <f t="shared" si="19"/>
        <v>26.62</v>
      </c>
      <c r="E354" s="214">
        <f t="shared" si="19"/>
        <v>30.42</v>
      </c>
      <c r="F354" s="214">
        <f t="shared" si="19"/>
        <v>146.15</v>
      </c>
      <c r="G354" s="172">
        <f t="shared" si="19"/>
        <v>969.16999999999985</v>
      </c>
    </row>
    <row r="355" spans="1:56" s="52" customFormat="1" ht="12" x14ac:dyDescent="0.25">
      <c r="A355" s="182"/>
      <c r="B355" s="183" t="s">
        <v>47</v>
      </c>
      <c r="C355" s="185">
        <v>800</v>
      </c>
      <c r="D355" s="86" t="s">
        <v>49</v>
      </c>
      <c r="E355" s="86" t="s">
        <v>51</v>
      </c>
      <c r="F355" s="86" t="s">
        <v>53</v>
      </c>
      <c r="G355" s="89" t="s">
        <v>55</v>
      </c>
    </row>
    <row r="356" spans="1:56" x14ac:dyDescent="0.3">
      <c r="A356" s="5"/>
      <c r="B356" s="53"/>
      <c r="C356" s="178"/>
      <c r="D356" s="56"/>
      <c r="E356" s="56"/>
      <c r="F356" s="56"/>
      <c r="G356" s="58"/>
    </row>
    <row r="357" spans="1:56" x14ac:dyDescent="0.3">
      <c r="A357" s="2"/>
      <c r="B357" s="53"/>
      <c r="C357" s="178"/>
      <c r="D357" s="56"/>
      <c r="E357" s="56"/>
      <c r="F357" s="56"/>
      <c r="G357" s="58"/>
    </row>
    <row r="358" spans="1:56" x14ac:dyDescent="0.3">
      <c r="A358" s="5"/>
      <c r="B358" s="53"/>
      <c r="C358" s="178"/>
      <c r="D358" s="56"/>
      <c r="E358" s="56"/>
      <c r="F358" s="56"/>
      <c r="G358" s="58"/>
    </row>
    <row r="359" spans="1:56" s="52" customFormat="1" ht="15" customHeight="1" x14ac:dyDescent="0.3">
      <c r="A359" s="5"/>
      <c r="B359" s="53"/>
      <c r="C359" s="178"/>
      <c r="D359" s="56"/>
      <c r="E359" s="56"/>
      <c r="F359" s="5"/>
      <c r="G359" s="58"/>
    </row>
    <row r="360" spans="1:56" s="52" customFormat="1" x14ac:dyDescent="0.3">
      <c r="A360" s="5"/>
      <c r="B360" s="91"/>
      <c r="C360" s="5"/>
      <c r="D360" s="57"/>
      <c r="E360" s="57"/>
      <c r="F360" s="57"/>
      <c r="G360" s="57"/>
    </row>
    <row r="361" spans="1:56" s="52" customFormat="1" x14ac:dyDescent="0.3">
      <c r="A361" s="5"/>
      <c r="B361" s="91"/>
      <c r="C361" s="5"/>
      <c r="D361" s="57"/>
      <c r="E361" s="57"/>
      <c r="F361" s="57"/>
      <c r="G361" s="57"/>
    </row>
    <row r="362" spans="1:56" s="52" customFormat="1" x14ac:dyDescent="0.3">
      <c r="A362" s="5"/>
      <c r="B362" s="91"/>
      <c r="C362" s="5"/>
      <c r="D362" s="57"/>
      <c r="E362" s="57"/>
      <c r="F362" s="57"/>
      <c r="G362" s="57"/>
    </row>
    <row r="363" spans="1:56" ht="15.75" customHeight="1" x14ac:dyDescent="0.3">
      <c r="A363" s="5"/>
      <c r="B363" s="91"/>
      <c r="C363" s="5"/>
      <c r="D363" s="57"/>
      <c r="E363" s="57"/>
      <c r="F363" s="57"/>
      <c r="G363" s="57"/>
    </row>
    <row r="364" spans="1:56" ht="27" customHeight="1" x14ac:dyDescent="0.3">
      <c r="B364" s="2" t="s">
        <v>0</v>
      </c>
      <c r="C364" s="5"/>
      <c r="D364" s="6"/>
      <c r="E364" s="290" t="s">
        <v>1</v>
      </c>
      <c r="F364" s="290"/>
      <c r="G364" s="2"/>
      <c r="H364" s="2"/>
      <c r="I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</row>
    <row r="365" spans="1:56" ht="15.75" customHeight="1" x14ac:dyDescent="0.3">
      <c r="B365" s="2" t="s">
        <v>2</v>
      </c>
      <c r="C365" s="5"/>
      <c r="D365" s="6"/>
      <c r="E365" s="325" t="s">
        <v>239</v>
      </c>
      <c r="F365" s="290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</row>
    <row r="366" spans="1:56" ht="15" customHeight="1" x14ac:dyDescent="0.3">
      <c r="B366" s="7" t="s">
        <v>4</v>
      </c>
      <c r="C366" s="5"/>
      <c r="D366" s="6"/>
      <c r="E366" s="290" t="s">
        <v>5</v>
      </c>
      <c r="F366" s="290"/>
      <c r="G366" s="2"/>
      <c r="H366" s="125"/>
      <c r="I366" s="125"/>
      <c r="J366" s="125"/>
      <c r="K366" s="125"/>
      <c r="L366" s="125"/>
      <c r="M366" s="125"/>
      <c r="N366" s="125"/>
      <c r="O366" s="125"/>
      <c r="P366" s="125"/>
      <c r="Q366" s="125"/>
      <c r="R366" s="125"/>
      <c r="S366" s="125"/>
      <c r="T366" s="125"/>
      <c r="U366" s="125"/>
      <c r="V366" s="125"/>
      <c r="W366" s="125"/>
      <c r="X366" s="125"/>
      <c r="Y366" s="125"/>
      <c r="Z366" s="125"/>
      <c r="AA366" s="125"/>
      <c r="AB366" s="125"/>
      <c r="AC366" s="125"/>
      <c r="AD366" s="125"/>
      <c r="AE366" s="125"/>
      <c r="AF366" s="125"/>
      <c r="AG366" s="125"/>
      <c r="AH366" s="125"/>
      <c r="AI366" s="125"/>
      <c r="AJ366" s="125"/>
      <c r="AK366" s="125"/>
      <c r="AL366" s="125"/>
      <c r="AM366" s="125"/>
      <c r="AN366" s="125"/>
      <c r="AO366" s="125"/>
      <c r="AP366" s="125"/>
      <c r="AQ366" s="125"/>
      <c r="AR366" s="125"/>
      <c r="AS366" s="125"/>
      <c r="AT366" s="125"/>
      <c r="AU366" s="125"/>
      <c r="AV366" s="125"/>
      <c r="AW366" s="125"/>
      <c r="AX366" s="125"/>
      <c r="AY366" s="125"/>
      <c r="AZ366" s="125"/>
      <c r="BA366" s="125"/>
      <c r="BB366" s="125"/>
      <c r="BC366" s="125"/>
      <c r="BD366" s="125"/>
    </row>
    <row r="367" spans="1:56" ht="17.25" customHeight="1" x14ac:dyDescent="0.3">
      <c r="A367" s="5"/>
      <c r="B367" s="59"/>
      <c r="C367" s="5"/>
      <c r="D367" s="6"/>
      <c r="E367" s="6"/>
      <c r="F367" s="6"/>
      <c r="G367" s="6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21"/>
      <c r="AV367" s="121"/>
      <c r="AW367" s="121"/>
      <c r="AX367" s="121"/>
      <c r="AY367" s="121"/>
      <c r="AZ367" s="121"/>
      <c r="BA367" s="121"/>
      <c r="BB367" s="121"/>
      <c r="BC367" s="121"/>
      <c r="BD367" s="121"/>
    </row>
    <row r="368" spans="1:56" ht="21.75" customHeight="1" x14ac:dyDescent="0.25">
      <c r="A368" s="291" t="s">
        <v>200</v>
      </c>
      <c r="B368" s="291"/>
      <c r="C368" s="291"/>
      <c r="D368" s="291"/>
      <c r="E368" s="291"/>
      <c r="F368" s="291"/>
      <c r="G368" s="13"/>
    </row>
    <row r="369" spans="1:7" ht="15" customHeight="1" x14ac:dyDescent="0.3">
      <c r="A369" s="5"/>
      <c r="B369" s="59"/>
      <c r="C369" s="117"/>
      <c r="D369" s="6"/>
      <c r="E369" s="6"/>
      <c r="F369" s="6"/>
      <c r="G369" s="6"/>
    </row>
    <row r="370" spans="1:7" ht="36" customHeight="1" x14ac:dyDescent="0.3">
      <c r="A370" s="17" t="s">
        <v>12</v>
      </c>
      <c r="B370" s="94" t="s">
        <v>13</v>
      </c>
      <c r="C370" s="294" t="s">
        <v>15</v>
      </c>
      <c r="D370" s="292" t="s">
        <v>16</v>
      </c>
      <c r="E370" s="293"/>
      <c r="F370" s="293"/>
      <c r="G370" s="225" t="s">
        <v>17</v>
      </c>
    </row>
    <row r="371" spans="1:7" x14ac:dyDescent="0.3">
      <c r="A371" s="19" t="s">
        <v>18</v>
      </c>
      <c r="B371" s="95"/>
      <c r="C371" s="321"/>
      <c r="D371" s="233" t="s">
        <v>19</v>
      </c>
      <c r="E371" s="233" t="s">
        <v>20</v>
      </c>
      <c r="F371" s="235" t="s">
        <v>21</v>
      </c>
      <c r="G371" s="234" t="s">
        <v>22</v>
      </c>
    </row>
    <row r="372" spans="1:7" ht="15" customHeight="1" x14ac:dyDescent="0.3">
      <c r="A372" s="21">
        <v>1</v>
      </c>
      <c r="B372" s="233">
        <v>2</v>
      </c>
      <c r="C372" s="235" t="s">
        <v>24</v>
      </c>
      <c r="D372" s="235" t="s">
        <v>24</v>
      </c>
      <c r="E372" s="235" t="s">
        <v>24</v>
      </c>
      <c r="F372" s="235" t="s">
        <v>24</v>
      </c>
      <c r="G372" s="235" t="s">
        <v>24</v>
      </c>
    </row>
    <row r="373" spans="1:7" ht="15" customHeight="1" x14ac:dyDescent="0.3">
      <c r="A373" s="5"/>
      <c r="B373" s="7" t="s">
        <v>106</v>
      </c>
      <c r="C373" s="5"/>
      <c r="D373" s="5"/>
      <c r="E373" s="5"/>
      <c r="F373" s="5"/>
      <c r="G373" s="5"/>
    </row>
    <row r="374" spans="1:7" x14ac:dyDescent="0.3">
      <c r="C374" s="2"/>
      <c r="D374" s="227"/>
      <c r="E374" s="227"/>
      <c r="F374" s="227"/>
      <c r="G374" s="5"/>
    </row>
    <row r="375" spans="1:7" ht="28.8" x14ac:dyDescent="0.3">
      <c r="A375" s="275" t="s">
        <v>229</v>
      </c>
      <c r="B375" s="258" t="s">
        <v>87</v>
      </c>
      <c r="C375" s="37">
        <v>200</v>
      </c>
      <c r="D375" s="217">
        <v>6.57</v>
      </c>
      <c r="E375" s="217">
        <v>9.9700000000000006</v>
      </c>
      <c r="F375" s="217">
        <v>24.19</v>
      </c>
      <c r="G375" s="278">
        <v>203.81</v>
      </c>
    </row>
    <row r="376" spans="1:7" x14ac:dyDescent="0.3">
      <c r="A376" s="33" t="s">
        <v>131</v>
      </c>
      <c r="B376" s="34" t="s">
        <v>130</v>
      </c>
      <c r="C376" s="235">
        <v>60</v>
      </c>
      <c r="D376" s="36">
        <v>6.69</v>
      </c>
      <c r="E376" s="36">
        <v>8.3800000000000008</v>
      </c>
      <c r="F376" s="36">
        <v>19.38</v>
      </c>
      <c r="G376" s="36">
        <v>180.27</v>
      </c>
    </row>
    <row r="377" spans="1:7" x14ac:dyDescent="0.3">
      <c r="A377" s="33" t="s">
        <v>193</v>
      </c>
      <c r="B377" s="34" t="s">
        <v>74</v>
      </c>
      <c r="C377" s="235">
        <v>200</v>
      </c>
      <c r="D377" s="69">
        <v>3.48</v>
      </c>
      <c r="E377" s="69">
        <v>3.17</v>
      </c>
      <c r="F377" s="69">
        <v>11.7</v>
      </c>
      <c r="G377" s="69">
        <v>89.8</v>
      </c>
    </row>
    <row r="378" spans="1:7" x14ac:dyDescent="0.3">
      <c r="A378" s="37" t="s">
        <v>71</v>
      </c>
      <c r="B378" s="38" t="s">
        <v>143</v>
      </c>
      <c r="C378" s="37">
        <v>100</v>
      </c>
      <c r="D378" s="37">
        <v>1</v>
      </c>
      <c r="E378" s="37">
        <v>0.6</v>
      </c>
      <c r="F378" s="37">
        <v>10.7</v>
      </c>
      <c r="G378" s="37">
        <v>48</v>
      </c>
    </row>
    <row r="379" spans="1:7" x14ac:dyDescent="0.3">
      <c r="A379" s="235"/>
      <c r="B379" s="39" t="s">
        <v>32</v>
      </c>
      <c r="C379" s="208">
        <f>SUM(C375:C378)</f>
        <v>560</v>
      </c>
      <c r="D379" s="208">
        <f t="shared" ref="D379:F379" si="20">SUM(D375:D378)</f>
        <v>17.740000000000002</v>
      </c>
      <c r="E379" s="208">
        <f t="shared" si="20"/>
        <v>22.120000000000005</v>
      </c>
      <c r="F379" s="41">
        <f t="shared" si="20"/>
        <v>65.97</v>
      </c>
      <c r="G379" s="208">
        <f>SUM(G375:G378)</f>
        <v>521.88000000000011</v>
      </c>
    </row>
    <row r="380" spans="1:7" x14ac:dyDescent="0.3">
      <c r="A380" s="226"/>
      <c r="B380" s="119"/>
      <c r="C380" s="118"/>
      <c r="D380" s="118"/>
      <c r="E380" s="118"/>
      <c r="F380" s="118"/>
      <c r="G380" s="118"/>
    </row>
    <row r="381" spans="1:7" ht="13.8" x14ac:dyDescent="0.25">
      <c r="A381" s="182"/>
      <c r="B381" s="174" t="s">
        <v>33</v>
      </c>
      <c r="C381" s="48">
        <v>550</v>
      </c>
      <c r="D381" s="50" t="s">
        <v>35</v>
      </c>
      <c r="E381" s="50" t="s">
        <v>37</v>
      </c>
      <c r="F381" s="50" t="s">
        <v>39</v>
      </c>
      <c r="G381" s="50" t="s">
        <v>41</v>
      </c>
    </row>
    <row r="382" spans="1:7" x14ac:dyDescent="0.3">
      <c r="A382" s="5"/>
      <c r="B382" s="59"/>
      <c r="C382" s="60"/>
      <c r="D382" s="8" t="s">
        <v>42</v>
      </c>
      <c r="E382" s="8"/>
      <c r="F382" s="8"/>
      <c r="G382" s="103"/>
    </row>
    <row r="383" spans="1:7" x14ac:dyDescent="0.3">
      <c r="A383" s="275" t="s">
        <v>215</v>
      </c>
      <c r="B383" s="218" t="s">
        <v>125</v>
      </c>
      <c r="C383" s="37">
        <v>100</v>
      </c>
      <c r="D383" s="37">
        <v>1.1000000000000001</v>
      </c>
      <c r="E383" s="37">
        <v>0.16</v>
      </c>
      <c r="F383" s="37">
        <v>3.83</v>
      </c>
      <c r="G383" s="37">
        <v>21.33</v>
      </c>
    </row>
    <row r="384" spans="1:7" ht="15" customHeight="1" x14ac:dyDescent="0.3">
      <c r="A384" s="72" t="s">
        <v>91</v>
      </c>
      <c r="B384" s="255" t="s">
        <v>92</v>
      </c>
      <c r="C384" s="106">
        <v>250</v>
      </c>
      <c r="D384" s="81">
        <v>4.91</v>
      </c>
      <c r="E384" s="105">
        <v>5.78</v>
      </c>
      <c r="F384" s="106">
        <v>11.63</v>
      </c>
      <c r="G384" s="106">
        <v>118.23</v>
      </c>
    </row>
    <row r="385" spans="1:7" x14ac:dyDescent="0.3">
      <c r="A385" s="69" t="s">
        <v>121</v>
      </c>
      <c r="B385" s="61" t="s">
        <v>118</v>
      </c>
      <c r="C385" s="71">
        <v>110</v>
      </c>
      <c r="D385" s="69">
        <v>11.28</v>
      </c>
      <c r="E385" s="69">
        <v>12.55</v>
      </c>
      <c r="F385" s="69">
        <v>6.7</v>
      </c>
      <c r="G385" s="69">
        <v>184.87</v>
      </c>
    </row>
    <row r="386" spans="1:7" x14ac:dyDescent="0.3">
      <c r="A386" s="69" t="s">
        <v>95</v>
      </c>
      <c r="B386" s="254" t="s">
        <v>85</v>
      </c>
      <c r="C386" s="69">
        <v>180</v>
      </c>
      <c r="D386" s="69">
        <v>6.48</v>
      </c>
      <c r="E386" s="69">
        <v>5.88</v>
      </c>
      <c r="F386" s="69">
        <v>39.36</v>
      </c>
      <c r="G386" s="69">
        <v>183.25</v>
      </c>
    </row>
    <row r="387" spans="1:7" x14ac:dyDescent="0.3">
      <c r="A387" s="69" t="s">
        <v>188</v>
      </c>
      <c r="B387" s="39" t="s">
        <v>69</v>
      </c>
      <c r="C387" s="65">
        <v>200</v>
      </c>
      <c r="D387" s="69">
        <v>0.1</v>
      </c>
      <c r="E387" s="69">
        <v>0.1</v>
      </c>
      <c r="F387" s="69">
        <v>16</v>
      </c>
      <c r="G387" s="69">
        <v>65</v>
      </c>
    </row>
    <row r="388" spans="1:7" x14ac:dyDescent="0.3">
      <c r="A388" s="78" t="s">
        <v>29</v>
      </c>
      <c r="B388" s="39" t="s">
        <v>30</v>
      </c>
      <c r="C388" s="77">
        <v>100</v>
      </c>
      <c r="D388" s="69">
        <v>7.9</v>
      </c>
      <c r="E388" s="69">
        <v>1</v>
      </c>
      <c r="F388" s="69">
        <v>48.3</v>
      </c>
      <c r="G388" s="69">
        <v>233.8</v>
      </c>
    </row>
    <row r="389" spans="1:7" x14ac:dyDescent="0.3">
      <c r="A389" s="78" t="s">
        <v>123</v>
      </c>
      <c r="B389" s="39" t="s">
        <v>63</v>
      </c>
      <c r="C389" s="82">
        <v>30</v>
      </c>
      <c r="D389" s="69">
        <v>2.2000000000000002</v>
      </c>
      <c r="E389" s="69">
        <v>3</v>
      </c>
      <c r="F389" s="69">
        <v>20.399999999999999</v>
      </c>
      <c r="G389" s="69">
        <v>117.4</v>
      </c>
    </row>
    <row r="390" spans="1:7" x14ac:dyDescent="0.3">
      <c r="A390" s="235"/>
      <c r="B390" s="170" t="s">
        <v>32</v>
      </c>
      <c r="C390" s="214">
        <f t="shared" ref="C390:G390" si="21">SUM(C383:C389)</f>
        <v>970</v>
      </c>
      <c r="D390" s="40">
        <f t="shared" si="21"/>
        <v>33.970000000000006</v>
      </c>
      <c r="E390" s="214">
        <f t="shared" si="21"/>
        <v>28.470000000000002</v>
      </c>
      <c r="F390" s="214">
        <f t="shared" si="21"/>
        <v>146.22</v>
      </c>
      <c r="G390" s="172">
        <f t="shared" si="21"/>
        <v>923.88</v>
      </c>
    </row>
    <row r="391" spans="1:7" ht="13.8" x14ac:dyDescent="0.25">
      <c r="A391" s="182"/>
      <c r="B391" s="183" t="s">
        <v>47</v>
      </c>
      <c r="C391" s="185">
        <v>800</v>
      </c>
      <c r="D391" s="86" t="s">
        <v>49</v>
      </c>
      <c r="E391" s="86" t="s">
        <v>51</v>
      </c>
      <c r="F391" s="86" t="s">
        <v>53</v>
      </c>
      <c r="G391" s="89" t="s">
        <v>55</v>
      </c>
    </row>
    <row r="392" spans="1:7" x14ac:dyDescent="0.3">
      <c r="A392" s="5"/>
      <c r="B392" s="53"/>
      <c r="C392" s="178"/>
      <c r="D392" s="56"/>
      <c r="E392" s="56"/>
      <c r="F392" s="56"/>
      <c r="G392" s="58"/>
    </row>
    <row r="393" spans="1:7" x14ac:dyDescent="0.3">
      <c r="A393" s="2"/>
      <c r="B393" s="53"/>
      <c r="C393" s="178"/>
      <c r="D393" s="56"/>
      <c r="E393" s="56"/>
      <c r="F393" s="56"/>
      <c r="G393" s="58"/>
    </row>
    <row r="394" spans="1:7" x14ac:dyDescent="0.3">
      <c r="A394" s="5"/>
      <c r="B394" s="53"/>
      <c r="C394" s="178"/>
      <c r="D394" s="56"/>
      <c r="E394" s="56"/>
      <c r="F394" s="56"/>
      <c r="G394" s="58"/>
    </row>
    <row r="395" spans="1:7" x14ac:dyDescent="0.3">
      <c r="A395" s="5"/>
      <c r="B395" s="53"/>
      <c r="C395" s="178"/>
      <c r="D395" s="56"/>
      <c r="E395" s="56"/>
      <c r="F395" s="5"/>
      <c r="G395" s="58"/>
    </row>
    <row r="396" spans="1:7" x14ac:dyDescent="0.3">
      <c r="A396" s="5"/>
      <c r="B396" s="91"/>
      <c r="C396" s="5"/>
      <c r="D396" s="57"/>
      <c r="E396" s="57"/>
      <c r="F396" s="57"/>
      <c r="G396" s="57"/>
    </row>
    <row r="397" spans="1:7" x14ac:dyDescent="0.3">
      <c r="A397" s="5"/>
      <c r="B397" s="91"/>
      <c r="C397" s="5"/>
      <c r="D397" s="57"/>
      <c r="E397" s="57"/>
      <c r="F397" s="57"/>
      <c r="G397" s="57"/>
    </row>
    <row r="398" spans="1:7" x14ac:dyDescent="0.3">
      <c r="A398" s="5"/>
      <c r="B398" s="91"/>
      <c r="C398" s="5"/>
      <c r="D398" s="57"/>
      <c r="E398" s="57"/>
      <c r="F398" s="57"/>
      <c r="G398" s="57"/>
    </row>
    <row r="399" spans="1:7" x14ac:dyDescent="0.3">
      <c r="A399" s="5"/>
      <c r="B399" s="91"/>
      <c r="C399" s="5"/>
      <c r="D399" s="57"/>
      <c r="E399" s="57"/>
      <c r="F399" s="57"/>
      <c r="G399" s="57"/>
    </row>
    <row r="400" spans="1:7" x14ac:dyDescent="0.3">
      <c r="B400" s="2" t="s">
        <v>0</v>
      </c>
      <c r="C400" s="5"/>
      <c r="D400" s="6"/>
      <c r="E400" s="290" t="s">
        <v>1</v>
      </c>
      <c r="F400" s="290"/>
      <c r="G400" s="2"/>
    </row>
    <row r="401" spans="1:7" x14ac:dyDescent="0.3">
      <c r="B401" s="2" t="s">
        <v>2</v>
      </c>
      <c r="C401" s="5"/>
      <c r="D401" s="6"/>
      <c r="E401" s="325" t="s">
        <v>239</v>
      </c>
      <c r="F401" s="290"/>
      <c r="G401" s="2"/>
    </row>
    <row r="402" spans="1:7" x14ac:dyDescent="0.3">
      <c r="B402" s="7" t="s">
        <v>4</v>
      </c>
      <c r="C402" s="5"/>
      <c r="D402" s="6"/>
      <c r="E402" s="290" t="s">
        <v>5</v>
      </c>
      <c r="F402" s="290"/>
      <c r="G402" s="2"/>
    </row>
    <row r="403" spans="1:7" x14ac:dyDescent="0.3">
      <c r="A403" s="5"/>
      <c r="B403" s="59"/>
      <c r="C403" s="5"/>
      <c r="D403" s="6"/>
      <c r="E403" s="6"/>
      <c r="F403" s="6"/>
      <c r="G403" s="6"/>
    </row>
    <row r="404" spans="1:7" x14ac:dyDescent="0.25">
      <c r="A404" s="291" t="s">
        <v>200</v>
      </c>
      <c r="B404" s="291"/>
      <c r="C404" s="291"/>
      <c r="D404" s="291"/>
      <c r="E404" s="291"/>
      <c r="F404" s="291"/>
      <c r="G404" s="13"/>
    </row>
    <row r="405" spans="1:7" x14ac:dyDescent="0.3">
      <c r="A405" s="5"/>
      <c r="B405" s="59"/>
      <c r="C405" s="117"/>
      <c r="D405" s="6"/>
      <c r="E405" s="6"/>
      <c r="F405" s="6"/>
      <c r="G405" s="6"/>
    </row>
    <row r="406" spans="1:7" x14ac:dyDescent="0.3">
      <c r="A406" s="17" t="s">
        <v>12</v>
      </c>
      <c r="B406" s="94" t="s">
        <v>13</v>
      </c>
      <c r="C406" s="294" t="s">
        <v>15</v>
      </c>
      <c r="D406" s="292" t="s">
        <v>16</v>
      </c>
      <c r="E406" s="293"/>
      <c r="F406" s="293"/>
      <c r="G406" s="225" t="s">
        <v>17</v>
      </c>
    </row>
    <row r="407" spans="1:7" x14ac:dyDescent="0.3">
      <c r="A407" s="19" t="s">
        <v>18</v>
      </c>
      <c r="B407" s="95"/>
      <c r="C407" s="321"/>
      <c r="D407" s="233" t="s">
        <v>19</v>
      </c>
      <c r="E407" s="233" t="s">
        <v>20</v>
      </c>
      <c r="F407" s="235" t="s">
        <v>21</v>
      </c>
      <c r="G407" s="234" t="s">
        <v>22</v>
      </c>
    </row>
    <row r="408" spans="1:7" x14ac:dyDescent="0.3">
      <c r="A408" s="21">
        <v>1</v>
      </c>
      <c r="B408" s="233">
        <v>2</v>
      </c>
      <c r="C408" s="235" t="s">
        <v>24</v>
      </c>
      <c r="D408" s="235" t="s">
        <v>24</v>
      </c>
      <c r="E408" s="235" t="s">
        <v>24</v>
      </c>
      <c r="F408" s="235" t="s">
        <v>24</v>
      </c>
      <c r="G408" s="235" t="s">
        <v>24</v>
      </c>
    </row>
    <row r="409" spans="1:7" x14ac:dyDescent="0.3">
      <c r="A409" s="5"/>
      <c r="B409" s="7" t="s">
        <v>107</v>
      </c>
      <c r="C409" s="5"/>
      <c r="D409" s="5"/>
      <c r="E409" s="5"/>
      <c r="F409" s="5"/>
      <c r="G409" s="5"/>
    </row>
    <row r="410" spans="1:7" x14ac:dyDescent="0.3">
      <c r="C410" s="2"/>
      <c r="D410" s="227"/>
      <c r="E410" s="227"/>
      <c r="F410" s="227"/>
      <c r="G410" s="5"/>
    </row>
    <row r="411" spans="1:7" x14ac:dyDescent="0.3">
      <c r="A411" s="37" t="s">
        <v>171</v>
      </c>
      <c r="B411" s="134" t="s">
        <v>167</v>
      </c>
      <c r="C411" s="37">
        <v>100</v>
      </c>
      <c r="D411" s="217">
        <v>2</v>
      </c>
      <c r="E411" s="217">
        <v>0.33</v>
      </c>
      <c r="F411" s="217">
        <v>10.16</v>
      </c>
      <c r="G411" s="217">
        <v>36.83</v>
      </c>
    </row>
    <row r="412" spans="1:7" x14ac:dyDescent="0.3">
      <c r="A412" s="272" t="s">
        <v>207</v>
      </c>
      <c r="B412" s="273" t="s">
        <v>208</v>
      </c>
      <c r="C412" s="37">
        <v>25</v>
      </c>
      <c r="D412" s="217">
        <v>1.8</v>
      </c>
      <c r="E412" s="217">
        <v>2.5</v>
      </c>
      <c r="F412" s="217">
        <v>17</v>
      </c>
      <c r="G412" s="217">
        <v>97.83</v>
      </c>
    </row>
    <row r="413" spans="1:7" x14ac:dyDescent="0.3">
      <c r="A413" s="33" t="s">
        <v>209</v>
      </c>
      <c r="B413" s="34" t="s">
        <v>168</v>
      </c>
      <c r="C413" s="235">
        <v>150</v>
      </c>
      <c r="D413" s="36">
        <v>13.94</v>
      </c>
      <c r="E413" s="36">
        <v>21.3</v>
      </c>
      <c r="F413" s="36">
        <v>0.72</v>
      </c>
      <c r="G413" s="36">
        <v>282</v>
      </c>
    </row>
    <row r="414" spans="1:7" s="241" customFormat="1" ht="15.6" x14ac:dyDescent="0.3">
      <c r="A414" s="241" t="s">
        <v>29</v>
      </c>
      <c r="B414" s="241" t="s">
        <v>30</v>
      </c>
      <c r="C414" s="241">
        <v>50</v>
      </c>
      <c r="D414" s="241">
        <v>3.95</v>
      </c>
      <c r="E414" s="241">
        <v>0.5</v>
      </c>
      <c r="F414" s="241">
        <v>24.15</v>
      </c>
      <c r="G414" s="241">
        <v>116.9</v>
      </c>
    </row>
    <row r="415" spans="1:7" x14ac:dyDescent="0.3">
      <c r="A415" s="33" t="s">
        <v>71</v>
      </c>
      <c r="B415" s="34" t="s">
        <v>116</v>
      </c>
      <c r="C415" s="235">
        <v>150</v>
      </c>
      <c r="D415" s="69">
        <v>2.25</v>
      </c>
      <c r="E415" s="69">
        <f>0.5*1.5</f>
        <v>0.75</v>
      </c>
      <c r="F415" s="69">
        <f>8*1.5</f>
        <v>12</v>
      </c>
      <c r="G415" s="69">
        <f>95*1.5</f>
        <v>142.5</v>
      </c>
    </row>
    <row r="416" spans="1:7" x14ac:dyDescent="0.3">
      <c r="A416" s="264" t="s">
        <v>194</v>
      </c>
      <c r="B416" s="38" t="s">
        <v>138</v>
      </c>
      <c r="C416" s="37">
        <v>200</v>
      </c>
      <c r="D416" s="37">
        <v>0.2</v>
      </c>
      <c r="E416" s="37">
        <v>0</v>
      </c>
      <c r="F416" s="37">
        <v>9.1999999999999993</v>
      </c>
      <c r="G416" s="37">
        <v>62</v>
      </c>
    </row>
    <row r="417" spans="1:7" x14ac:dyDescent="0.3">
      <c r="A417" s="235"/>
      <c r="B417" s="39" t="s">
        <v>32</v>
      </c>
      <c r="C417" s="208">
        <f>SUM(C411:C416)</f>
        <v>675</v>
      </c>
      <c r="D417" s="208">
        <f t="shared" ref="D417:F417" si="22">SUM(D411:D416)</f>
        <v>24.139999999999997</v>
      </c>
      <c r="E417" s="208">
        <f t="shared" si="22"/>
        <v>25.380000000000003</v>
      </c>
      <c r="F417" s="41">
        <f t="shared" si="22"/>
        <v>73.23</v>
      </c>
      <c r="G417" s="208">
        <f>SUM(G411:G416)</f>
        <v>738.06</v>
      </c>
    </row>
    <row r="418" spans="1:7" x14ac:dyDescent="0.3">
      <c r="A418" s="226"/>
      <c r="B418" s="119"/>
      <c r="C418" s="118"/>
      <c r="D418" s="118"/>
      <c r="E418" s="118"/>
      <c r="F418" s="118"/>
      <c r="G418" s="118"/>
    </row>
    <row r="419" spans="1:7" ht="13.8" x14ac:dyDescent="0.25">
      <c r="A419" s="182"/>
      <c r="B419" s="174" t="s">
        <v>33</v>
      </c>
      <c r="C419" s="48">
        <v>550</v>
      </c>
      <c r="D419" s="50" t="s">
        <v>35</v>
      </c>
      <c r="E419" s="50" t="s">
        <v>37</v>
      </c>
      <c r="F419" s="50" t="s">
        <v>39</v>
      </c>
      <c r="G419" s="50" t="s">
        <v>41</v>
      </c>
    </row>
    <row r="420" spans="1:7" x14ac:dyDescent="0.3">
      <c r="A420" s="5"/>
      <c r="B420" s="59"/>
      <c r="C420" s="60"/>
      <c r="D420" s="8" t="s">
        <v>42</v>
      </c>
      <c r="E420" s="8"/>
      <c r="F420" s="8"/>
      <c r="G420" s="103"/>
    </row>
    <row r="421" spans="1:7" x14ac:dyDescent="0.3">
      <c r="A421" s="37" t="s">
        <v>212</v>
      </c>
      <c r="B421" s="218" t="s">
        <v>76</v>
      </c>
      <c r="C421" s="37">
        <v>100</v>
      </c>
      <c r="D421" s="37">
        <v>1</v>
      </c>
      <c r="E421" s="37">
        <v>6.07</v>
      </c>
      <c r="F421" s="37">
        <v>3.45</v>
      </c>
      <c r="G421" s="37">
        <v>70.7</v>
      </c>
    </row>
    <row r="422" spans="1:7" ht="15.75" customHeight="1" x14ac:dyDescent="0.3">
      <c r="A422" s="72" t="s">
        <v>160</v>
      </c>
      <c r="B422" s="73" t="s">
        <v>231</v>
      </c>
      <c r="C422" s="106">
        <v>250</v>
      </c>
      <c r="D422" s="81">
        <v>2.4</v>
      </c>
      <c r="E422" s="105">
        <v>6.4249999999999998</v>
      </c>
      <c r="F422" s="106">
        <v>16.52</v>
      </c>
      <c r="G422" s="106">
        <v>133.32</v>
      </c>
    </row>
    <row r="423" spans="1:7" ht="15.75" customHeight="1" x14ac:dyDescent="0.3">
      <c r="A423" s="236" t="s">
        <v>181</v>
      </c>
      <c r="B423" s="259" t="s">
        <v>169</v>
      </c>
      <c r="C423" s="106">
        <v>90</v>
      </c>
      <c r="D423" s="236">
        <v>9.3800000000000008</v>
      </c>
      <c r="E423" s="236">
        <v>4.3499999999999996</v>
      </c>
      <c r="F423" s="106">
        <v>3.75</v>
      </c>
      <c r="G423" s="106">
        <v>93.75</v>
      </c>
    </row>
    <row r="424" spans="1:7" x14ac:dyDescent="0.3">
      <c r="A424" s="69" t="s">
        <v>230</v>
      </c>
      <c r="B424" s="61" t="s">
        <v>170</v>
      </c>
      <c r="C424" s="71">
        <v>180</v>
      </c>
      <c r="D424" s="69">
        <v>3.99</v>
      </c>
      <c r="E424" s="69">
        <v>5.76</v>
      </c>
      <c r="F424" s="69">
        <v>39.42</v>
      </c>
      <c r="G424" s="69">
        <v>219.78</v>
      </c>
    </row>
    <row r="425" spans="1:7" x14ac:dyDescent="0.3">
      <c r="A425" s="69" t="s">
        <v>122</v>
      </c>
      <c r="B425" s="39" t="s">
        <v>120</v>
      </c>
      <c r="C425" s="69">
        <v>200</v>
      </c>
      <c r="D425" s="69">
        <v>0.4</v>
      </c>
      <c r="E425" s="69">
        <v>0.1</v>
      </c>
      <c r="F425" s="69">
        <v>18.399999999999999</v>
      </c>
      <c r="G425" s="69">
        <v>75.8</v>
      </c>
    </row>
    <row r="426" spans="1:7" x14ac:dyDescent="0.3">
      <c r="A426" s="78" t="s">
        <v>29</v>
      </c>
      <c r="B426" s="39" t="s">
        <v>30</v>
      </c>
      <c r="C426" s="77">
        <v>100</v>
      </c>
      <c r="D426" s="69">
        <v>7.9</v>
      </c>
      <c r="E426" s="69">
        <v>1</v>
      </c>
      <c r="F426" s="69">
        <v>48.3</v>
      </c>
      <c r="G426" s="69">
        <v>233.8</v>
      </c>
    </row>
    <row r="427" spans="1:7" x14ac:dyDescent="0.3">
      <c r="A427" s="235"/>
      <c r="B427" s="170" t="s">
        <v>32</v>
      </c>
      <c r="C427" s="214">
        <f>SUM(C421:C426)</f>
        <v>920</v>
      </c>
      <c r="D427" s="40">
        <f>SUM(D421:D426)</f>
        <v>25.07</v>
      </c>
      <c r="E427" s="214">
        <f>SUM(E421:E426)</f>
        <v>23.704999999999998</v>
      </c>
      <c r="F427" s="214">
        <f>SUM(F421:F426)</f>
        <v>129.83999999999997</v>
      </c>
      <c r="G427" s="172">
        <f>SUM(G421:G426)</f>
        <v>827.14999999999986</v>
      </c>
    </row>
    <row r="428" spans="1:7" ht="13.8" x14ac:dyDescent="0.25">
      <c r="A428" s="182"/>
      <c r="B428" s="183" t="s">
        <v>47</v>
      </c>
      <c r="C428" s="185">
        <v>800</v>
      </c>
      <c r="D428" s="86" t="s">
        <v>49</v>
      </c>
      <c r="E428" s="86" t="s">
        <v>51</v>
      </c>
      <c r="F428" s="86" t="s">
        <v>53</v>
      </c>
      <c r="G428" s="89" t="s">
        <v>55</v>
      </c>
    </row>
    <row r="429" spans="1:7" x14ac:dyDescent="0.3">
      <c r="A429" s="5"/>
      <c r="B429" s="53"/>
      <c r="C429" s="178"/>
      <c r="D429" s="56"/>
      <c r="E429" s="56"/>
      <c r="F429" s="56"/>
      <c r="G429" s="58"/>
    </row>
    <row r="430" spans="1:7" x14ac:dyDescent="0.3">
      <c r="A430" s="2"/>
      <c r="B430" s="53"/>
      <c r="C430" s="178"/>
      <c r="D430" s="56"/>
      <c r="E430" s="56"/>
      <c r="F430" s="56"/>
      <c r="G430" s="58"/>
    </row>
    <row r="431" spans="1:7" x14ac:dyDescent="0.3">
      <c r="A431" s="5"/>
      <c r="B431" s="53"/>
      <c r="C431" s="178"/>
      <c r="D431" s="56"/>
      <c r="E431" s="56"/>
      <c r="F431" s="56"/>
      <c r="G431" s="58"/>
    </row>
    <row r="432" spans="1:7" x14ac:dyDescent="0.3">
      <c r="A432" s="5"/>
      <c r="B432" s="53"/>
      <c r="C432" s="178"/>
      <c r="D432" s="56"/>
      <c r="E432" s="56"/>
      <c r="F432" s="5"/>
      <c r="G432" s="58"/>
    </row>
    <row r="433" spans="1:7" x14ac:dyDescent="0.3">
      <c r="A433" s="5"/>
      <c r="B433" s="91"/>
      <c r="C433" s="5"/>
      <c r="D433" s="57"/>
      <c r="E433" s="57"/>
      <c r="F433" s="57"/>
      <c r="G433" s="57"/>
    </row>
    <row r="434" spans="1:7" x14ac:dyDescent="0.3">
      <c r="A434" s="5"/>
      <c r="B434" s="91"/>
      <c r="C434" s="5"/>
      <c r="D434" s="57"/>
      <c r="E434" s="57"/>
      <c r="F434" s="57"/>
      <c r="G434" s="57"/>
    </row>
    <row r="435" spans="1:7" x14ac:dyDescent="0.3">
      <c r="A435" s="5"/>
      <c r="B435" s="91"/>
      <c r="C435" s="5"/>
      <c r="D435" s="57"/>
      <c r="E435" s="57"/>
      <c r="F435" s="57"/>
      <c r="G435" s="57"/>
    </row>
    <row r="436" spans="1:7" x14ac:dyDescent="0.3">
      <c r="A436" s="5"/>
      <c r="B436" s="91"/>
      <c r="C436" s="5"/>
      <c r="D436" s="57"/>
      <c r="E436" s="57"/>
      <c r="F436" s="57"/>
      <c r="G436" s="57"/>
    </row>
    <row r="437" spans="1:7" x14ac:dyDescent="0.3">
      <c r="B437" s="2" t="s">
        <v>0</v>
      </c>
      <c r="C437" s="5"/>
      <c r="D437" s="6"/>
      <c r="E437" s="290" t="s">
        <v>1</v>
      </c>
      <c r="F437" s="290"/>
      <c r="G437" s="2"/>
    </row>
    <row r="438" spans="1:7" x14ac:dyDescent="0.3">
      <c r="B438" s="2" t="s">
        <v>2</v>
      </c>
      <c r="C438" s="5"/>
      <c r="D438" s="6"/>
      <c r="E438" s="325" t="s">
        <v>239</v>
      </c>
      <c r="F438" s="290"/>
      <c r="G438" s="2"/>
    </row>
    <row r="439" spans="1:7" x14ac:dyDescent="0.3">
      <c r="B439" s="7" t="s">
        <v>4</v>
      </c>
      <c r="C439" s="5"/>
      <c r="D439" s="6"/>
      <c r="E439" s="290" t="s">
        <v>5</v>
      </c>
      <c r="F439" s="290"/>
      <c r="G439" s="2"/>
    </row>
    <row r="440" spans="1:7" x14ac:dyDescent="0.3">
      <c r="A440" s="5"/>
      <c r="B440" s="59"/>
      <c r="C440" s="5"/>
      <c r="D440" s="6"/>
      <c r="E440" s="6"/>
      <c r="F440" s="6"/>
      <c r="G440" s="6"/>
    </row>
    <row r="441" spans="1:7" x14ac:dyDescent="0.25">
      <c r="A441" s="291" t="s">
        <v>200</v>
      </c>
      <c r="B441" s="291"/>
      <c r="C441" s="291"/>
      <c r="D441" s="291"/>
      <c r="E441" s="291"/>
      <c r="F441" s="291"/>
      <c r="G441" s="13"/>
    </row>
    <row r="442" spans="1:7" x14ac:dyDescent="0.3">
      <c r="A442" s="5"/>
      <c r="B442" s="59"/>
      <c r="C442" s="117"/>
      <c r="D442" s="6"/>
      <c r="E442" s="6"/>
      <c r="F442" s="6"/>
      <c r="G442" s="6"/>
    </row>
    <row r="443" spans="1:7" x14ac:dyDescent="0.3">
      <c r="A443" s="17" t="s">
        <v>12</v>
      </c>
      <c r="B443" s="94" t="s">
        <v>13</v>
      </c>
      <c r="C443" s="294" t="s">
        <v>15</v>
      </c>
      <c r="D443" s="292" t="s">
        <v>16</v>
      </c>
      <c r="E443" s="293"/>
      <c r="F443" s="293"/>
      <c r="G443" s="225" t="s">
        <v>17</v>
      </c>
    </row>
    <row r="444" spans="1:7" x14ac:dyDescent="0.3">
      <c r="A444" s="19" t="s">
        <v>18</v>
      </c>
      <c r="B444" s="95"/>
      <c r="C444" s="321"/>
      <c r="D444" s="233" t="s">
        <v>19</v>
      </c>
      <c r="E444" s="233" t="s">
        <v>20</v>
      </c>
      <c r="F444" s="235" t="s">
        <v>21</v>
      </c>
      <c r="G444" s="234" t="s">
        <v>22</v>
      </c>
    </row>
    <row r="445" spans="1:7" x14ac:dyDescent="0.3">
      <c r="A445" s="21">
        <v>1</v>
      </c>
      <c r="B445" s="233">
        <v>2</v>
      </c>
      <c r="C445" s="235" t="s">
        <v>24</v>
      </c>
      <c r="D445" s="235" t="s">
        <v>24</v>
      </c>
      <c r="E445" s="235" t="s">
        <v>24</v>
      </c>
      <c r="F445" s="235" t="s">
        <v>24</v>
      </c>
      <c r="G445" s="235" t="s">
        <v>24</v>
      </c>
    </row>
    <row r="446" spans="1:7" x14ac:dyDescent="0.3">
      <c r="A446" s="5"/>
      <c r="B446" s="7" t="s">
        <v>108</v>
      </c>
      <c r="C446" s="5"/>
      <c r="D446" s="5"/>
      <c r="E446" s="5"/>
      <c r="F446" s="5"/>
      <c r="G446" s="5"/>
    </row>
    <row r="447" spans="1:7" x14ac:dyDescent="0.3">
      <c r="C447" s="2"/>
      <c r="D447" s="227"/>
      <c r="E447" s="227"/>
      <c r="F447" s="227"/>
      <c r="G447" s="5"/>
    </row>
    <row r="448" spans="1:7" x14ac:dyDescent="0.3">
      <c r="A448" s="37" t="s">
        <v>121</v>
      </c>
      <c r="B448" s="134" t="s">
        <v>118</v>
      </c>
      <c r="C448" s="37">
        <v>120</v>
      </c>
      <c r="D448" s="217">
        <v>12.06</v>
      </c>
      <c r="E448" s="217">
        <v>13.6</v>
      </c>
      <c r="F448" s="217">
        <v>14.24</v>
      </c>
      <c r="G448" s="217">
        <v>228</v>
      </c>
    </row>
    <row r="449" spans="1:7" x14ac:dyDescent="0.3">
      <c r="A449" s="33" t="s">
        <v>232</v>
      </c>
      <c r="B449" s="34" t="s">
        <v>93</v>
      </c>
      <c r="C449" s="235">
        <v>180</v>
      </c>
      <c r="D449" s="36">
        <v>9.92</v>
      </c>
      <c r="E449" s="36">
        <v>8.1999999999999993</v>
      </c>
      <c r="F449" s="36">
        <v>41</v>
      </c>
      <c r="G449" s="36">
        <v>270</v>
      </c>
    </row>
    <row r="450" spans="1:7" x14ac:dyDescent="0.3">
      <c r="A450" s="33" t="s">
        <v>89</v>
      </c>
      <c r="B450" s="34" t="s">
        <v>90</v>
      </c>
      <c r="C450" s="235">
        <v>200</v>
      </c>
      <c r="D450" s="69">
        <v>1.6</v>
      </c>
      <c r="E450" s="69">
        <v>1.1000000000000001</v>
      </c>
      <c r="F450" s="69">
        <v>12.58</v>
      </c>
      <c r="G450" s="69">
        <v>66.62</v>
      </c>
    </row>
    <row r="451" spans="1:7" x14ac:dyDescent="0.3">
      <c r="A451" s="37" t="s">
        <v>29</v>
      </c>
      <c r="B451" s="38" t="s">
        <v>30</v>
      </c>
      <c r="C451" s="37">
        <v>50</v>
      </c>
      <c r="D451" s="37">
        <v>3.95</v>
      </c>
      <c r="E451" s="37">
        <v>0.5</v>
      </c>
      <c r="F451" s="37">
        <v>24.15</v>
      </c>
      <c r="G451" s="37">
        <v>116.9</v>
      </c>
    </row>
    <row r="452" spans="1:7" x14ac:dyDescent="0.3">
      <c r="A452" s="235"/>
      <c r="B452" s="39" t="s">
        <v>32</v>
      </c>
      <c r="C452" s="208">
        <f>SUM(C448:C451)</f>
        <v>550</v>
      </c>
      <c r="D452" s="208">
        <f t="shared" ref="D452:F452" si="23">SUM(D448:D451)</f>
        <v>27.53</v>
      </c>
      <c r="E452" s="208">
        <f t="shared" si="23"/>
        <v>23.4</v>
      </c>
      <c r="F452" s="41">
        <f t="shared" si="23"/>
        <v>91.97</v>
      </c>
      <c r="G452" s="208">
        <f>SUM(G448:G451)</f>
        <v>681.52</v>
      </c>
    </row>
    <row r="453" spans="1:7" x14ac:dyDescent="0.3">
      <c r="A453" s="226"/>
      <c r="B453" s="119"/>
      <c r="C453" s="118"/>
      <c r="D453" s="118"/>
      <c r="E453" s="118"/>
      <c r="F453" s="118"/>
      <c r="G453" s="118"/>
    </row>
    <row r="454" spans="1:7" ht="13.8" x14ac:dyDescent="0.25">
      <c r="A454" s="182"/>
      <c r="B454" s="174" t="s">
        <v>33</v>
      </c>
      <c r="C454" s="48">
        <v>550</v>
      </c>
      <c r="D454" s="50" t="s">
        <v>35</v>
      </c>
      <c r="E454" s="50" t="s">
        <v>37</v>
      </c>
      <c r="F454" s="50" t="s">
        <v>39</v>
      </c>
      <c r="G454" s="50" t="s">
        <v>41</v>
      </c>
    </row>
    <row r="455" spans="1:7" x14ac:dyDescent="0.3">
      <c r="A455" s="5"/>
      <c r="B455" s="59"/>
      <c r="C455" s="60"/>
      <c r="D455" s="8" t="s">
        <v>42</v>
      </c>
      <c r="E455" s="8"/>
      <c r="F455" s="8"/>
      <c r="G455" s="103"/>
    </row>
    <row r="456" spans="1:7" x14ac:dyDescent="0.3">
      <c r="A456" s="275" t="s">
        <v>211</v>
      </c>
      <c r="B456" s="218" t="s">
        <v>117</v>
      </c>
      <c r="C456" s="37">
        <v>100</v>
      </c>
      <c r="D456" s="37">
        <v>0.8</v>
      </c>
      <c r="E456" s="37">
        <v>0.2</v>
      </c>
      <c r="F456" s="37">
        <v>2.5</v>
      </c>
      <c r="G456" s="37">
        <v>14.2</v>
      </c>
    </row>
    <row r="457" spans="1:7" x14ac:dyDescent="0.3">
      <c r="A457" s="72" t="s">
        <v>217</v>
      </c>
      <c r="B457" s="73" t="s">
        <v>43</v>
      </c>
      <c r="C457" s="106">
        <v>250</v>
      </c>
      <c r="D457" s="81">
        <v>5.65</v>
      </c>
      <c r="E457" s="105">
        <v>2.7</v>
      </c>
      <c r="F457" s="106">
        <v>22.65</v>
      </c>
      <c r="G457" s="106">
        <v>147.5</v>
      </c>
    </row>
    <row r="458" spans="1:7" x14ac:dyDescent="0.3">
      <c r="A458" s="69" t="s">
        <v>195</v>
      </c>
      <c r="B458" s="61" t="s">
        <v>79</v>
      </c>
      <c r="C458" s="71">
        <v>250</v>
      </c>
      <c r="D458" s="69">
        <v>17.600000000000001</v>
      </c>
      <c r="E458" s="69">
        <v>17</v>
      </c>
      <c r="F458" s="69">
        <v>28.5</v>
      </c>
      <c r="G458" s="69">
        <v>340</v>
      </c>
    </row>
    <row r="459" spans="1:7" x14ac:dyDescent="0.3">
      <c r="A459" s="69" t="s">
        <v>136</v>
      </c>
      <c r="B459" s="39" t="s">
        <v>133</v>
      </c>
      <c r="C459" s="69">
        <v>200</v>
      </c>
      <c r="D459" s="69">
        <v>0.6</v>
      </c>
      <c r="E459" s="69">
        <v>0.2</v>
      </c>
      <c r="F459" s="69">
        <v>15.2</v>
      </c>
      <c r="G459" s="69">
        <v>65.3</v>
      </c>
    </row>
    <row r="460" spans="1:7" x14ac:dyDescent="0.3">
      <c r="A460" s="78" t="s">
        <v>123</v>
      </c>
      <c r="B460" s="39" t="s">
        <v>149</v>
      </c>
      <c r="C460" s="77">
        <v>30</v>
      </c>
      <c r="D460" s="69">
        <v>1.8</v>
      </c>
      <c r="E460" s="69">
        <v>1.3</v>
      </c>
      <c r="F460" s="69">
        <v>16</v>
      </c>
      <c r="G460" s="69">
        <v>109</v>
      </c>
    </row>
    <row r="461" spans="1:7" x14ac:dyDescent="0.3">
      <c r="A461" s="78" t="s">
        <v>29</v>
      </c>
      <c r="B461" s="39" t="s">
        <v>30</v>
      </c>
      <c r="C461" s="82">
        <v>100</v>
      </c>
      <c r="D461" s="69">
        <v>7.9</v>
      </c>
      <c r="E461" s="69">
        <v>1</v>
      </c>
      <c r="F461" s="69">
        <v>48.3</v>
      </c>
      <c r="G461" s="69">
        <v>233.8</v>
      </c>
    </row>
    <row r="462" spans="1:7" x14ac:dyDescent="0.3">
      <c r="A462" s="235"/>
      <c r="B462" s="170" t="s">
        <v>32</v>
      </c>
      <c r="C462" s="214">
        <f t="shared" ref="C462:G462" si="24">SUM(C456:C461)</f>
        <v>930</v>
      </c>
      <c r="D462" s="40">
        <f t="shared" si="24"/>
        <v>34.35</v>
      </c>
      <c r="E462" s="214">
        <f t="shared" si="24"/>
        <v>22.4</v>
      </c>
      <c r="F462" s="214">
        <f t="shared" si="24"/>
        <v>133.14999999999998</v>
      </c>
      <c r="G462" s="172">
        <f t="shared" si="24"/>
        <v>909.8</v>
      </c>
    </row>
    <row r="463" spans="1:7" ht="13.8" x14ac:dyDescent="0.25">
      <c r="A463" s="182"/>
      <c r="B463" s="183" t="s">
        <v>47</v>
      </c>
      <c r="C463" s="185">
        <v>800</v>
      </c>
      <c r="D463" s="86" t="s">
        <v>49</v>
      </c>
      <c r="E463" s="86" t="s">
        <v>51</v>
      </c>
      <c r="F463" s="86" t="s">
        <v>53</v>
      </c>
      <c r="G463" s="89" t="s">
        <v>55</v>
      </c>
    </row>
    <row r="464" spans="1:7" x14ac:dyDescent="0.3">
      <c r="A464" s="5"/>
      <c r="B464" s="53"/>
      <c r="C464" s="178"/>
      <c r="D464" s="56"/>
      <c r="E464" s="56"/>
      <c r="F464" s="56"/>
      <c r="G464" s="58"/>
    </row>
    <row r="465" spans="1:7" x14ac:dyDescent="0.3">
      <c r="A465" s="2"/>
      <c r="B465" s="53"/>
      <c r="C465" s="178"/>
      <c r="D465" s="56"/>
      <c r="E465" s="56"/>
      <c r="F465" s="56"/>
      <c r="G465" s="58"/>
    </row>
    <row r="466" spans="1:7" x14ac:dyDescent="0.3">
      <c r="A466" s="5"/>
      <c r="B466" s="53"/>
      <c r="C466" s="178"/>
      <c r="D466" s="56"/>
      <c r="E466" s="56"/>
      <c r="F466" s="56"/>
      <c r="G466" s="58"/>
    </row>
    <row r="467" spans="1:7" x14ac:dyDescent="0.3">
      <c r="A467" s="5"/>
      <c r="B467" s="53"/>
      <c r="C467" s="178"/>
      <c r="D467" s="56"/>
      <c r="E467" s="56"/>
      <c r="F467" s="5"/>
      <c r="G467" s="58"/>
    </row>
    <row r="468" spans="1:7" x14ac:dyDescent="0.3">
      <c r="A468" s="5"/>
      <c r="B468" s="91"/>
      <c r="C468" s="5"/>
      <c r="D468" s="57"/>
      <c r="E468" s="57"/>
      <c r="F468" s="57"/>
      <c r="G468" s="57"/>
    </row>
    <row r="469" spans="1:7" x14ac:dyDescent="0.3">
      <c r="A469" s="5"/>
      <c r="B469" s="91"/>
      <c r="C469" s="5"/>
      <c r="D469" s="57"/>
      <c r="E469" s="57"/>
      <c r="F469" s="57"/>
      <c r="G469" s="57"/>
    </row>
    <row r="470" spans="1:7" x14ac:dyDescent="0.3">
      <c r="A470" s="5"/>
      <c r="B470" s="91"/>
      <c r="C470" s="5"/>
      <c r="D470" s="57"/>
      <c r="E470" s="57"/>
      <c r="F470" s="57"/>
      <c r="G470" s="57"/>
    </row>
    <row r="471" spans="1:7" x14ac:dyDescent="0.3">
      <c r="A471" s="5"/>
      <c r="B471" s="91"/>
      <c r="C471" s="5"/>
      <c r="D471" s="57"/>
      <c r="E471" s="57"/>
      <c r="F471" s="57"/>
      <c r="G471" s="57"/>
    </row>
    <row r="472" spans="1:7" x14ac:dyDescent="0.3">
      <c r="B472" s="2" t="s">
        <v>0</v>
      </c>
      <c r="C472" s="5"/>
      <c r="D472" s="6"/>
      <c r="E472" s="290" t="s">
        <v>1</v>
      </c>
      <c r="F472" s="290"/>
      <c r="G472" s="2"/>
    </row>
    <row r="473" spans="1:7" x14ac:dyDescent="0.3">
      <c r="B473" s="2" t="s">
        <v>2</v>
      </c>
      <c r="C473" s="5"/>
      <c r="D473" s="6"/>
      <c r="E473" s="325" t="s">
        <v>239</v>
      </c>
      <c r="F473" s="290"/>
      <c r="G473" s="2"/>
    </row>
    <row r="474" spans="1:7" x14ac:dyDescent="0.3">
      <c r="B474" s="7" t="s">
        <v>4</v>
      </c>
      <c r="C474" s="5"/>
      <c r="D474" s="6"/>
      <c r="E474" s="290" t="s">
        <v>5</v>
      </c>
      <c r="F474" s="290"/>
      <c r="G474" s="2"/>
    </row>
    <row r="475" spans="1:7" x14ac:dyDescent="0.3">
      <c r="A475" s="5"/>
      <c r="B475" s="59"/>
      <c r="C475" s="5"/>
      <c r="D475" s="6"/>
      <c r="E475" s="6"/>
      <c r="F475" s="6"/>
      <c r="G475" s="6"/>
    </row>
    <row r="476" spans="1:7" x14ac:dyDescent="0.25">
      <c r="A476" s="291" t="s">
        <v>200</v>
      </c>
      <c r="B476" s="291"/>
      <c r="C476" s="291"/>
      <c r="D476" s="291"/>
      <c r="E476" s="291"/>
      <c r="F476" s="291"/>
      <c r="G476" s="13"/>
    </row>
    <row r="477" spans="1:7" x14ac:dyDescent="0.3">
      <c r="A477" s="5"/>
      <c r="B477" s="59"/>
      <c r="C477" s="117"/>
      <c r="D477" s="6"/>
      <c r="E477" s="6"/>
      <c r="F477" s="6"/>
      <c r="G477" s="6"/>
    </row>
    <row r="478" spans="1:7" x14ac:dyDescent="0.3">
      <c r="A478" s="17" t="s">
        <v>12</v>
      </c>
      <c r="B478" s="94" t="s">
        <v>13</v>
      </c>
      <c r="C478" s="294" t="s">
        <v>15</v>
      </c>
      <c r="D478" s="292" t="s">
        <v>16</v>
      </c>
      <c r="E478" s="293"/>
      <c r="F478" s="293"/>
      <c r="G478" s="225" t="s">
        <v>17</v>
      </c>
    </row>
    <row r="479" spans="1:7" x14ac:dyDescent="0.3">
      <c r="A479" s="19" t="s">
        <v>18</v>
      </c>
      <c r="B479" s="95"/>
      <c r="C479" s="321"/>
      <c r="D479" s="233" t="s">
        <v>19</v>
      </c>
      <c r="E479" s="233" t="s">
        <v>20</v>
      </c>
      <c r="F479" s="235" t="s">
        <v>21</v>
      </c>
      <c r="G479" s="234" t="s">
        <v>22</v>
      </c>
    </row>
    <row r="480" spans="1:7" x14ac:dyDescent="0.3">
      <c r="A480" s="21">
        <v>1</v>
      </c>
      <c r="B480" s="233">
        <v>2</v>
      </c>
      <c r="C480" s="235" t="s">
        <v>24</v>
      </c>
      <c r="D480" s="235" t="s">
        <v>24</v>
      </c>
      <c r="E480" s="235" t="s">
        <v>24</v>
      </c>
      <c r="F480" s="235" t="s">
        <v>24</v>
      </c>
      <c r="G480" s="235" t="s">
        <v>24</v>
      </c>
    </row>
    <row r="481" spans="1:7" x14ac:dyDescent="0.3">
      <c r="A481" s="5"/>
      <c r="B481" s="7" t="s">
        <v>109</v>
      </c>
      <c r="C481" s="5"/>
      <c r="D481" s="5"/>
      <c r="E481" s="5"/>
      <c r="F481" s="5"/>
      <c r="G481" s="5"/>
    </row>
    <row r="482" spans="1:7" x14ac:dyDescent="0.3">
      <c r="C482" s="2"/>
      <c r="D482" s="227"/>
      <c r="E482" s="227"/>
      <c r="F482" s="227"/>
      <c r="G482" s="5"/>
    </row>
    <row r="483" spans="1:7" x14ac:dyDescent="0.3">
      <c r="A483" s="37" t="s">
        <v>131</v>
      </c>
      <c r="B483" s="134" t="s">
        <v>130</v>
      </c>
      <c r="C483" s="37">
        <v>60</v>
      </c>
      <c r="D483" s="217">
        <v>6.69</v>
      </c>
      <c r="E483" s="217">
        <v>8.3800000000000008</v>
      </c>
      <c r="F483" s="217">
        <v>19.38</v>
      </c>
      <c r="G483" s="217">
        <v>180.27</v>
      </c>
    </row>
    <row r="484" spans="1:7" ht="28.8" x14ac:dyDescent="0.3">
      <c r="A484" s="266" t="s">
        <v>183</v>
      </c>
      <c r="B484" s="243" t="s">
        <v>204</v>
      </c>
      <c r="C484" s="37">
        <v>200</v>
      </c>
      <c r="D484" s="2">
        <v>10.225</v>
      </c>
      <c r="E484" s="2">
        <v>32.130000000000003</v>
      </c>
      <c r="F484" s="2">
        <v>68</v>
      </c>
      <c r="G484" s="2">
        <v>580</v>
      </c>
    </row>
    <row r="485" spans="1:7" x14ac:dyDescent="0.3">
      <c r="A485" s="33" t="s">
        <v>71</v>
      </c>
      <c r="B485" s="34" t="s">
        <v>143</v>
      </c>
      <c r="C485" s="235">
        <v>100</v>
      </c>
      <c r="D485" s="36">
        <v>1</v>
      </c>
      <c r="E485" s="36">
        <v>0.6</v>
      </c>
      <c r="F485" s="36">
        <v>10.7</v>
      </c>
      <c r="G485" s="36">
        <v>48</v>
      </c>
    </row>
    <row r="486" spans="1:7" x14ac:dyDescent="0.3">
      <c r="A486" s="33" t="s">
        <v>57</v>
      </c>
      <c r="B486" s="34" t="s">
        <v>58</v>
      </c>
      <c r="C486" s="235">
        <v>200</v>
      </c>
      <c r="D486" s="69">
        <v>0.2</v>
      </c>
      <c r="E486" s="69">
        <v>0</v>
      </c>
      <c r="F486" s="69">
        <v>10.38</v>
      </c>
      <c r="G486" s="69">
        <v>42.32</v>
      </c>
    </row>
    <row r="487" spans="1:7" x14ac:dyDescent="0.3">
      <c r="A487" s="37" t="s">
        <v>29</v>
      </c>
      <c r="B487" s="38" t="s">
        <v>30</v>
      </c>
      <c r="C487" s="37">
        <v>50</v>
      </c>
      <c r="D487" s="37">
        <v>3.95</v>
      </c>
      <c r="E487" s="37">
        <v>0.5</v>
      </c>
      <c r="F487" s="37">
        <v>24.15</v>
      </c>
      <c r="G487" s="37">
        <v>116.9</v>
      </c>
    </row>
    <row r="488" spans="1:7" x14ac:dyDescent="0.3">
      <c r="A488" s="235"/>
      <c r="B488" s="39" t="s">
        <v>32</v>
      </c>
      <c r="C488" s="208">
        <f>SUM(C483:C487)</f>
        <v>610</v>
      </c>
      <c r="D488" s="208">
        <f t="shared" ref="D488:F488" si="25">SUM(D483:D487)</f>
        <v>22.064999999999998</v>
      </c>
      <c r="E488" s="208">
        <f t="shared" si="25"/>
        <v>41.610000000000007</v>
      </c>
      <c r="F488" s="41">
        <f t="shared" si="25"/>
        <v>132.60999999999999</v>
      </c>
      <c r="G488" s="208">
        <f>SUM(G483:G487)</f>
        <v>967.49</v>
      </c>
    </row>
    <row r="489" spans="1:7" x14ac:dyDescent="0.3">
      <c r="A489" s="226"/>
      <c r="B489" s="119"/>
      <c r="C489" s="118"/>
      <c r="D489" s="118"/>
      <c r="E489" s="118"/>
      <c r="F489" s="118"/>
      <c r="G489" s="118"/>
    </row>
    <row r="490" spans="1:7" ht="13.8" x14ac:dyDescent="0.25">
      <c r="A490" s="182"/>
      <c r="B490" s="174" t="s">
        <v>33</v>
      </c>
      <c r="C490" s="48">
        <v>550</v>
      </c>
      <c r="D490" s="50" t="s">
        <v>35</v>
      </c>
      <c r="E490" s="50" t="s">
        <v>37</v>
      </c>
      <c r="F490" s="50" t="s">
        <v>39</v>
      </c>
      <c r="G490" s="50" t="s">
        <v>41</v>
      </c>
    </row>
    <row r="491" spans="1:7" x14ac:dyDescent="0.3">
      <c r="A491" s="5"/>
      <c r="B491" s="59"/>
      <c r="C491" s="60"/>
      <c r="D491" s="8" t="s">
        <v>42</v>
      </c>
      <c r="E491" s="8"/>
      <c r="F491" s="8"/>
      <c r="G491" s="103"/>
    </row>
    <row r="492" spans="1:7" x14ac:dyDescent="0.3">
      <c r="A492" s="275" t="s">
        <v>215</v>
      </c>
      <c r="B492" s="218" t="s">
        <v>125</v>
      </c>
      <c r="C492" s="37">
        <v>100</v>
      </c>
      <c r="D492" s="37">
        <v>1.1000000000000001</v>
      </c>
      <c r="E492" s="37">
        <v>0.16</v>
      </c>
      <c r="F492" s="37">
        <v>3.83</v>
      </c>
      <c r="G492" s="37">
        <v>21.33</v>
      </c>
    </row>
    <row r="493" spans="1:7" ht="28.8" x14ac:dyDescent="0.3">
      <c r="A493" s="72" t="s">
        <v>59</v>
      </c>
      <c r="B493" s="73" t="s">
        <v>60</v>
      </c>
      <c r="C493" s="106">
        <v>250</v>
      </c>
      <c r="D493" s="81">
        <v>2</v>
      </c>
      <c r="E493" s="105">
        <v>6.15</v>
      </c>
      <c r="F493" s="106">
        <v>6.6</v>
      </c>
      <c r="G493" s="106">
        <v>90.1</v>
      </c>
    </row>
    <row r="494" spans="1:7" ht="26.25" customHeight="1" x14ac:dyDescent="0.3">
      <c r="A494" s="276" t="s">
        <v>216</v>
      </c>
      <c r="B494" s="237" t="s">
        <v>210</v>
      </c>
      <c r="C494" s="106">
        <v>200</v>
      </c>
      <c r="D494" s="236">
        <v>13.4</v>
      </c>
      <c r="E494" s="236">
        <v>40.799999999999997</v>
      </c>
      <c r="F494" s="106">
        <v>27.1</v>
      </c>
      <c r="G494" s="106">
        <v>535</v>
      </c>
    </row>
    <row r="495" spans="1:7" x14ac:dyDescent="0.3">
      <c r="A495" s="69" t="s">
        <v>150</v>
      </c>
      <c r="B495" s="61" t="s">
        <v>148</v>
      </c>
      <c r="C495" s="71">
        <v>200</v>
      </c>
      <c r="D495" s="69">
        <v>1</v>
      </c>
      <c r="E495" s="69">
        <v>0</v>
      </c>
      <c r="F495" s="69">
        <v>20.2</v>
      </c>
      <c r="G495" s="69">
        <v>84.8</v>
      </c>
    </row>
    <row r="496" spans="1:7" x14ac:dyDescent="0.3">
      <c r="A496" s="69" t="s">
        <v>29</v>
      </c>
      <c r="B496" s="39" t="s">
        <v>30</v>
      </c>
      <c r="C496" s="69">
        <v>100</v>
      </c>
      <c r="D496" s="69">
        <v>7.9</v>
      </c>
      <c r="E496" s="69">
        <v>1</v>
      </c>
      <c r="F496" s="69">
        <v>48.3</v>
      </c>
      <c r="G496" s="69">
        <v>233.8</v>
      </c>
    </row>
    <row r="497" spans="1:7" x14ac:dyDescent="0.3">
      <c r="A497" s="78" t="s">
        <v>62</v>
      </c>
      <c r="B497" s="39" t="s">
        <v>157</v>
      </c>
      <c r="C497" s="77">
        <v>30</v>
      </c>
      <c r="D497" s="69">
        <v>3.88</v>
      </c>
      <c r="E497" s="69">
        <v>18.899999999999999</v>
      </c>
      <c r="F497" s="69">
        <v>66</v>
      </c>
      <c r="G497" s="69">
        <v>449.62</v>
      </c>
    </row>
    <row r="498" spans="1:7" x14ac:dyDescent="0.3">
      <c r="A498" s="235"/>
      <c r="B498" s="170" t="s">
        <v>32</v>
      </c>
      <c r="C498" s="214">
        <f t="shared" ref="C498:G498" si="26">SUM(C492:C497)</f>
        <v>880</v>
      </c>
      <c r="D498" s="40">
        <f t="shared" si="26"/>
        <v>29.279999999999998</v>
      </c>
      <c r="E498" s="214">
        <f t="shared" si="26"/>
        <v>67.009999999999991</v>
      </c>
      <c r="F498" s="214">
        <f t="shared" si="26"/>
        <v>172.03</v>
      </c>
      <c r="G498" s="172">
        <f t="shared" si="26"/>
        <v>1414.65</v>
      </c>
    </row>
    <row r="499" spans="1:7" ht="13.8" x14ac:dyDescent="0.25">
      <c r="A499" s="182"/>
      <c r="B499" s="183" t="s">
        <v>47</v>
      </c>
      <c r="C499" s="185">
        <v>800</v>
      </c>
      <c r="D499" s="86" t="s">
        <v>49</v>
      </c>
      <c r="E499" s="86" t="s">
        <v>51</v>
      </c>
      <c r="F499" s="86" t="s">
        <v>53</v>
      </c>
      <c r="G499" s="89" t="s">
        <v>55</v>
      </c>
    </row>
    <row r="500" spans="1:7" x14ac:dyDescent="0.3">
      <c r="A500" s="5"/>
      <c r="B500" s="53"/>
      <c r="C500" s="178"/>
      <c r="D500" s="56"/>
      <c r="E500" s="56"/>
      <c r="F500" s="56"/>
      <c r="G500" s="58"/>
    </row>
    <row r="501" spans="1:7" x14ac:dyDescent="0.3">
      <c r="A501" s="2"/>
      <c r="B501" s="53"/>
      <c r="C501" s="178"/>
      <c r="D501" s="56"/>
      <c r="E501" s="56"/>
      <c r="F501" s="56"/>
      <c r="G501" s="58"/>
    </row>
    <row r="502" spans="1:7" x14ac:dyDescent="0.3">
      <c r="A502" s="5"/>
      <c r="B502" s="53"/>
      <c r="C502" s="178"/>
      <c r="D502" s="56"/>
      <c r="E502" s="56"/>
      <c r="F502" s="56"/>
      <c r="G502" s="58"/>
    </row>
    <row r="503" spans="1:7" x14ac:dyDescent="0.3">
      <c r="A503" s="5"/>
      <c r="B503" s="53"/>
      <c r="C503" s="178"/>
      <c r="D503" s="56"/>
      <c r="E503" s="56"/>
      <c r="F503" s="5"/>
      <c r="G503" s="58"/>
    </row>
    <row r="504" spans="1:7" x14ac:dyDescent="0.3">
      <c r="A504" s="5"/>
      <c r="B504" s="91"/>
      <c r="C504" s="5"/>
      <c r="D504" s="57"/>
      <c r="E504" s="57"/>
      <c r="F504" s="57"/>
      <c r="G504" s="57"/>
    </row>
    <row r="505" spans="1:7" x14ac:dyDescent="0.3">
      <c r="A505" s="5"/>
      <c r="B505" s="91"/>
      <c r="C505" s="5"/>
      <c r="D505" s="57"/>
      <c r="E505" s="57"/>
      <c r="F505" s="57"/>
      <c r="G505" s="57"/>
    </row>
    <row r="506" spans="1:7" x14ac:dyDescent="0.3">
      <c r="A506" s="5"/>
      <c r="B506" s="91"/>
      <c r="C506" s="5"/>
      <c r="D506" s="57"/>
      <c r="E506" s="57"/>
      <c r="F506" s="57"/>
      <c r="G506" s="57"/>
    </row>
    <row r="507" spans="1:7" x14ac:dyDescent="0.3">
      <c r="A507" s="5"/>
      <c r="B507" s="91"/>
      <c r="C507" s="5"/>
      <c r="D507" s="57"/>
      <c r="E507" s="57"/>
      <c r="F507" s="57"/>
      <c r="G507" s="57"/>
    </row>
    <row r="508" spans="1:7" x14ac:dyDescent="0.3">
      <c r="B508" s="2" t="s">
        <v>0</v>
      </c>
      <c r="C508" s="5"/>
      <c r="D508" s="6"/>
      <c r="E508" s="290" t="s">
        <v>1</v>
      </c>
      <c r="F508" s="290"/>
      <c r="G508" s="2"/>
    </row>
    <row r="509" spans="1:7" x14ac:dyDescent="0.3">
      <c r="B509" s="2" t="s">
        <v>2</v>
      </c>
      <c r="C509" s="5"/>
      <c r="D509" s="6"/>
      <c r="E509" s="325" t="s">
        <v>239</v>
      </c>
      <c r="F509" s="290"/>
      <c r="G509" s="2"/>
    </row>
    <row r="510" spans="1:7" x14ac:dyDescent="0.3">
      <c r="B510" s="7" t="s">
        <v>4</v>
      </c>
      <c r="C510" s="5"/>
      <c r="D510" s="6"/>
      <c r="E510" s="290" t="s">
        <v>5</v>
      </c>
      <c r="F510" s="290"/>
      <c r="G510" s="2"/>
    </row>
    <row r="511" spans="1:7" x14ac:dyDescent="0.3">
      <c r="A511" s="5"/>
      <c r="B511" s="59"/>
      <c r="C511" s="5"/>
      <c r="D511" s="6"/>
      <c r="E511" s="6"/>
      <c r="F511" s="6"/>
      <c r="G511" s="6"/>
    </row>
    <row r="512" spans="1:7" x14ac:dyDescent="0.25">
      <c r="A512" s="291" t="s">
        <v>200</v>
      </c>
      <c r="B512" s="291"/>
      <c r="C512" s="291"/>
      <c r="D512" s="291"/>
      <c r="E512" s="291"/>
      <c r="F512" s="291"/>
      <c r="G512" s="13"/>
    </row>
    <row r="513" spans="1:7" x14ac:dyDescent="0.3">
      <c r="A513" s="5"/>
      <c r="B513" s="59"/>
      <c r="C513" s="117"/>
      <c r="D513" s="6"/>
      <c r="E513" s="6"/>
      <c r="F513" s="6"/>
      <c r="G513" s="6"/>
    </row>
    <row r="514" spans="1:7" x14ac:dyDescent="0.3">
      <c r="A514" s="17" t="s">
        <v>12</v>
      </c>
      <c r="B514" s="94" t="s">
        <v>13</v>
      </c>
      <c r="C514" s="294" t="s">
        <v>15</v>
      </c>
      <c r="D514" s="292" t="s">
        <v>16</v>
      </c>
      <c r="E514" s="293"/>
      <c r="F514" s="293"/>
      <c r="G514" s="225" t="s">
        <v>17</v>
      </c>
    </row>
    <row r="515" spans="1:7" x14ac:dyDescent="0.3">
      <c r="A515" s="19" t="s">
        <v>18</v>
      </c>
      <c r="B515" s="95"/>
      <c r="C515" s="321"/>
      <c r="D515" s="233" t="s">
        <v>19</v>
      </c>
      <c r="E515" s="233" t="s">
        <v>20</v>
      </c>
      <c r="F515" s="235" t="s">
        <v>21</v>
      </c>
      <c r="G515" s="234" t="s">
        <v>22</v>
      </c>
    </row>
    <row r="516" spans="1:7" x14ac:dyDescent="0.3">
      <c r="A516" s="21">
        <v>1</v>
      </c>
      <c r="B516" s="233">
        <v>2</v>
      </c>
      <c r="C516" s="235" t="s">
        <v>24</v>
      </c>
      <c r="D516" s="235" t="s">
        <v>24</v>
      </c>
      <c r="E516" s="235" t="s">
        <v>24</v>
      </c>
      <c r="F516" s="235" t="s">
        <v>24</v>
      </c>
      <c r="G516" s="235" t="s">
        <v>24</v>
      </c>
    </row>
    <row r="517" spans="1:7" x14ac:dyDescent="0.3">
      <c r="A517" s="5"/>
      <c r="B517" s="7" t="s">
        <v>110</v>
      </c>
      <c r="C517" s="5"/>
      <c r="D517" s="5"/>
      <c r="E517" s="5"/>
      <c r="F517" s="5"/>
      <c r="G517" s="5"/>
    </row>
    <row r="518" spans="1:7" x14ac:dyDescent="0.3">
      <c r="C518" s="2"/>
      <c r="D518" s="227"/>
      <c r="E518" s="227"/>
      <c r="F518" s="227"/>
      <c r="G518" s="5"/>
    </row>
    <row r="519" spans="1:7" ht="28.8" x14ac:dyDescent="0.3">
      <c r="A519" s="275" t="s">
        <v>233</v>
      </c>
      <c r="B519" s="258" t="s">
        <v>172</v>
      </c>
      <c r="C519" s="37">
        <v>250</v>
      </c>
      <c r="D519" s="217">
        <v>8.7799999999999994</v>
      </c>
      <c r="E519" s="217">
        <v>13.5</v>
      </c>
      <c r="F519" s="217">
        <v>41.73</v>
      </c>
      <c r="G519" s="217">
        <v>311.38</v>
      </c>
    </row>
    <row r="520" spans="1:7" x14ac:dyDescent="0.3">
      <c r="A520" s="33" t="s">
        <v>145</v>
      </c>
      <c r="B520" s="257" t="s">
        <v>142</v>
      </c>
      <c r="C520" s="235">
        <v>70</v>
      </c>
      <c r="D520" s="36">
        <v>4.92</v>
      </c>
      <c r="E520" s="36">
        <v>4.87</v>
      </c>
      <c r="F520" s="36">
        <v>31.23</v>
      </c>
      <c r="G520" s="36">
        <v>184.4</v>
      </c>
    </row>
    <row r="521" spans="1:7" x14ac:dyDescent="0.3">
      <c r="A521" s="33" t="s">
        <v>66</v>
      </c>
      <c r="B521" s="34" t="s">
        <v>67</v>
      </c>
      <c r="C521" s="235">
        <v>200</v>
      </c>
      <c r="D521" s="36">
        <v>0.3</v>
      </c>
      <c r="E521" s="36">
        <v>0</v>
      </c>
      <c r="F521" s="36">
        <v>6.7</v>
      </c>
      <c r="G521" s="36">
        <v>27.9</v>
      </c>
    </row>
    <row r="522" spans="1:7" x14ac:dyDescent="0.3">
      <c r="A522" s="33" t="s">
        <v>29</v>
      </c>
      <c r="B522" s="34" t="s">
        <v>30</v>
      </c>
      <c r="C522" s="235">
        <v>50</v>
      </c>
      <c r="D522" s="69">
        <v>3.95</v>
      </c>
      <c r="E522" s="69">
        <v>0.5</v>
      </c>
      <c r="F522" s="69">
        <v>24.15</v>
      </c>
      <c r="G522" s="69">
        <v>116.9</v>
      </c>
    </row>
    <row r="523" spans="1:7" x14ac:dyDescent="0.3">
      <c r="A523" s="37"/>
      <c r="B523" s="38"/>
      <c r="C523" s="37"/>
      <c r="D523" s="37"/>
      <c r="E523" s="37"/>
      <c r="F523" s="37"/>
      <c r="G523" s="37"/>
    </row>
    <row r="524" spans="1:7" x14ac:dyDescent="0.3">
      <c r="A524" s="235"/>
      <c r="B524" s="39" t="s">
        <v>32</v>
      </c>
      <c r="C524" s="208">
        <f t="shared" ref="C524:G524" si="27">SUM(C519:C523)</f>
        <v>570</v>
      </c>
      <c r="D524" s="208">
        <f t="shared" si="27"/>
        <v>17.95</v>
      </c>
      <c r="E524" s="208">
        <f t="shared" si="27"/>
        <v>18.87</v>
      </c>
      <c r="F524" s="41">
        <f t="shared" si="27"/>
        <v>103.81</v>
      </c>
      <c r="G524" s="208">
        <f t="shared" si="27"/>
        <v>640.57999999999993</v>
      </c>
    </row>
    <row r="525" spans="1:7" x14ac:dyDescent="0.3">
      <c r="A525" s="226"/>
      <c r="B525" s="119"/>
      <c r="C525" s="118"/>
      <c r="D525" s="118"/>
      <c r="E525" s="118"/>
      <c r="F525" s="118"/>
      <c r="G525" s="118"/>
    </row>
    <row r="526" spans="1:7" ht="13.8" x14ac:dyDescent="0.25">
      <c r="A526" s="182"/>
      <c r="B526" s="174" t="s">
        <v>33</v>
      </c>
      <c r="C526" s="48">
        <v>550</v>
      </c>
      <c r="D526" s="50" t="s">
        <v>35</v>
      </c>
      <c r="E526" s="50" t="s">
        <v>37</v>
      </c>
      <c r="F526" s="50" t="s">
        <v>39</v>
      </c>
      <c r="G526" s="50" t="s">
        <v>41</v>
      </c>
    </row>
    <row r="527" spans="1:7" x14ac:dyDescent="0.3">
      <c r="A527" s="5"/>
      <c r="B527" s="59"/>
      <c r="C527" s="60"/>
      <c r="D527" s="8" t="s">
        <v>42</v>
      </c>
      <c r="E527" s="8"/>
      <c r="F527" s="8"/>
      <c r="G527" s="103"/>
    </row>
    <row r="528" spans="1:7" x14ac:dyDescent="0.3">
      <c r="A528" s="37" t="s">
        <v>212</v>
      </c>
      <c r="B528" s="245" t="s">
        <v>76</v>
      </c>
      <c r="C528" s="37">
        <v>100</v>
      </c>
      <c r="D528" s="37">
        <v>1</v>
      </c>
      <c r="E528" s="37">
        <v>6.07</v>
      </c>
      <c r="F528" s="37">
        <v>3.45</v>
      </c>
      <c r="G528" s="37">
        <v>70.7</v>
      </c>
    </row>
    <row r="529" spans="1:7" x14ac:dyDescent="0.3">
      <c r="A529" s="72" t="s">
        <v>221</v>
      </c>
      <c r="B529" s="253" t="s">
        <v>153</v>
      </c>
      <c r="C529" s="106">
        <v>250</v>
      </c>
      <c r="D529" s="81">
        <v>7.46</v>
      </c>
      <c r="E529" s="105">
        <v>4.2</v>
      </c>
      <c r="F529" s="106">
        <v>19.5</v>
      </c>
      <c r="G529" s="106">
        <v>144</v>
      </c>
    </row>
    <row r="530" spans="1:7" ht="28.8" x14ac:dyDescent="0.3">
      <c r="A530" s="69" t="s">
        <v>174</v>
      </c>
      <c r="B530" s="256" t="s">
        <v>173</v>
      </c>
      <c r="C530" s="71">
        <v>100</v>
      </c>
      <c r="D530" s="69">
        <v>11.55</v>
      </c>
      <c r="E530" s="69">
        <v>11.97</v>
      </c>
      <c r="F530" s="69">
        <v>12.25</v>
      </c>
      <c r="G530" s="69">
        <v>202.93</v>
      </c>
    </row>
    <row r="531" spans="1:7" x14ac:dyDescent="0.3">
      <c r="A531" s="69" t="s">
        <v>95</v>
      </c>
      <c r="B531" s="246" t="s">
        <v>85</v>
      </c>
      <c r="C531" s="71">
        <v>180</v>
      </c>
      <c r="D531" s="69">
        <v>6.48</v>
      </c>
      <c r="E531" s="69">
        <v>5.88</v>
      </c>
      <c r="F531" s="69">
        <v>39.36</v>
      </c>
      <c r="G531" s="69">
        <v>236.16</v>
      </c>
    </row>
    <row r="532" spans="1:7" x14ac:dyDescent="0.3">
      <c r="A532" s="69" t="s">
        <v>196</v>
      </c>
      <c r="B532" s="79" t="s">
        <v>46</v>
      </c>
      <c r="C532" s="69">
        <v>200</v>
      </c>
      <c r="D532" s="69">
        <v>0.6</v>
      </c>
      <c r="E532" s="69">
        <v>0.1</v>
      </c>
      <c r="F532" s="69">
        <v>18.600000000000001</v>
      </c>
      <c r="G532" s="69">
        <v>78</v>
      </c>
    </row>
    <row r="533" spans="1:7" x14ac:dyDescent="0.3">
      <c r="A533" s="78" t="s">
        <v>123</v>
      </c>
      <c r="B533" s="79" t="s">
        <v>159</v>
      </c>
      <c r="C533" s="77">
        <v>30</v>
      </c>
      <c r="D533" s="69">
        <v>0</v>
      </c>
      <c r="E533" s="69">
        <v>0</v>
      </c>
      <c r="F533" s="69">
        <v>23.8</v>
      </c>
      <c r="G533" s="69">
        <v>96</v>
      </c>
    </row>
    <row r="534" spans="1:7" x14ac:dyDescent="0.3">
      <c r="A534" s="78" t="s">
        <v>29</v>
      </c>
      <c r="B534" s="79" t="s">
        <v>30</v>
      </c>
      <c r="C534" s="82">
        <v>100</v>
      </c>
      <c r="D534" s="69">
        <v>7.9</v>
      </c>
      <c r="E534" s="69">
        <v>1</v>
      </c>
      <c r="F534" s="69">
        <v>48.3</v>
      </c>
      <c r="G534" s="69">
        <v>233.8</v>
      </c>
    </row>
    <row r="535" spans="1:7" x14ac:dyDescent="0.3">
      <c r="A535" s="235"/>
      <c r="B535" s="170" t="s">
        <v>32</v>
      </c>
      <c r="C535" s="214">
        <f t="shared" ref="C535:G535" si="28">SUM(C528:C534)</f>
        <v>960</v>
      </c>
      <c r="D535" s="40">
        <f t="shared" si="28"/>
        <v>34.99</v>
      </c>
      <c r="E535" s="214">
        <f t="shared" si="28"/>
        <v>29.220000000000002</v>
      </c>
      <c r="F535" s="214">
        <f t="shared" si="28"/>
        <v>165.26</v>
      </c>
      <c r="G535" s="172">
        <f t="shared" si="28"/>
        <v>1061.5899999999999</v>
      </c>
    </row>
    <row r="536" spans="1:7" ht="13.8" x14ac:dyDescent="0.25">
      <c r="A536" s="182"/>
      <c r="B536" s="183" t="s">
        <v>47</v>
      </c>
      <c r="C536" s="185">
        <v>800</v>
      </c>
      <c r="D536" s="86" t="s">
        <v>49</v>
      </c>
      <c r="E536" s="86" t="s">
        <v>51</v>
      </c>
      <c r="F536" s="86" t="s">
        <v>53</v>
      </c>
      <c r="G536" s="89" t="s">
        <v>55</v>
      </c>
    </row>
    <row r="537" spans="1:7" x14ac:dyDescent="0.3">
      <c r="A537" s="5"/>
      <c r="B537" s="53"/>
      <c r="C537" s="178"/>
      <c r="D537" s="56"/>
      <c r="E537" s="56"/>
      <c r="F537" s="56"/>
      <c r="G537" s="58"/>
    </row>
    <row r="538" spans="1:7" x14ac:dyDescent="0.3">
      <c r="A538" s="2"/>
      <c r="B538" s="53"/>
      <c r="C538" s="178"/>
      <c r="D538" s="56"/>
      <c r="E538" s="56"/>
      <c r="F538" s="56"/>
      <c r="G538" s="58"/>
    </row>
    <row r="539" spans="1:7" x14ac:dyDescent="0.3">
      <c r="A539" s="5"/>
      <c r="B539" s="53"/>
      <c r="C539" s="178"/>
      <c r="D539" s="56"/>
      <c r="E539" s="56"/>
      <c r="F539" s="56"/>
      <c r="G539" s="58"/>
    </row>
    <row r="540" spans="1:7" x14ac:dyDescent="0.3">
      <c r="A540" s="5"/>
      <c r="B540" s="53"/>
      <c r="C540" s="178"/>
      <c r="D540" s="56"/>
      <c r="E540" s="56"/>
      <c r="F540" s="5"/>
      <c r="G540" s="58"/>
    </row>
    <row r="541" spans="1:7" x14ac:dyDescent="0.3">
      <c r="A541" s="5"/>
      <c r="B541" s="91"/>
      <c r="C541" s="5"/>
      <c r="D541" s="57"/>
      <c r="E541" s="57"/>
      <c r="F541" s="57"/>
      <c r="G541" s="57"/>
    </row>
    <row r="542" spans="1:7" x14ac:dyDescent="0.3">
      <c r="A542" s="5"/>
      <c r="B542" s="91"/>
      <c r="C542" s="5"/>
      <c r="D542" s="57"/>
      <c r="E542" s="57"/>
      <c r="F542" s="57"/>
      <c r="G542" s="57"/>
    </row>
    <row r="543" spans="1:7" x14ac:dyDescent="0.3">
      <c r="A543" s="5"/>
      <c r="B543" s="91"/>
      <c r="C543" s="5"/>
      <c r="D543" s="57"/>
      <c r="E543" s="57"/>
      <c r="F543" s="57"/>
      <c r="G543" s="57"/>
    </row>
    <row r="544" spans="1:7" x14ac:dyDescent="0.3">
      <c r="A544" s="5"/>
      <c r="B544" s="91"/>
      <c r="C544" s="5"/>
      <c r="D544" s="57"/>
      <c r="E544" s="57"/>
      <c r="F544" s="57"/>
      <c r="G544" s="57"/>
    </row>
    <row r="545" spans="1:7" x14ac:dyDescent="0.3">
      <c r="B545" s="2" t="s">
        <v>0</v>
      </c>
      <c r="C545" s="5"/>
      <c r="D545" s="6"/>
      <c r="E545" s="290" t="s">
        <v>1</v>
      </c>
      <c r="F545" s="290"/>
      <c r="G545" s="2"/>
    </row>
    <row r="546" spans="1:7" x14ac:dyDescent="0.3">
      <c r="B546" s="2" t="s">
        <v>2</v>
      </c>
      <c r="C546" s="5"/>
      <c r="D546" s="6"/>
      <c r="E546" s="325" t="s">
        <v>239</v>
      </c>
      <c r="F546" s="290"/>
      <c r="G546" s="2"/>
    </row>
    <row r="547" spans="1:7" x14ac:dyDescent="0.3">
      <c r="B547" s="7" t="s">
        <v>4</v>
      </c>
      <c r="C547" s="5"/>
      <c r="D547" s="6"/>
      <c r="E547" s="290" t="s">
        <v>5</v>
      </c>
      <c r="F547" s="290"/>
      <c r="G547" s="2"/>
    </row>
    <row r="548" spans="1:7" x14ac:dyDescent="0.3">
      <c r="A548" s="5"/>
      <c r="B548" s="59"/>
      <c r="C548" s="5"/>
      <c r="D548" s="6"/>
      <c r="E548" s="6"/>
      <c r="F548" s="6"/>
      <c r="G548" s="6"/>
    </row>
    <row r="549" spans="1:7" x14ac:dyDescent="0.25">
      <c r="A549" s="291" t="s">
        <v>200</v>
      </c>
      <c r="B549" s="291"/>
      <c r="C549" s="291"/>
      <c r="D549" s="291"/>
      <c r="E549" s="291"/>
      <c r="F549" s="291"/>
      <c r="G549" s="13"/>
    </row>
    <row r="550" spans="1:7" x14ac:dyDescent="0.3">
      <c r="A550" s="5"/>
      <c r="B550" s="59"/>
      <c r="C550" s="117"/>
      <c r="D550" s="6"/>
      <c r="E550" s="6"/>
      <c r="F550" s="6"/>
      <c r="G550" s="6"/>
    </row>
    <row r="551" spans="1:7" x14ac:dyDescent="0.3">
      <c r="A551" s="17" t="s">
        <v>12</v>
      </c>
      <c r="B551" s="94" t="s">
        <v>13</v>
      </c>
      <c r="C551" s="294" t="s">
        <v>15</v>
      </c>
      <c r="D551" s="292" t="s">
        <v>16</v>
      </c>
      <c r="E551" s="293"/>
      <c r="F551" s="293"/>
      <c r="G551" s="225" t="s">
        <v>17</v>
      </c>
    </row>
    <row r="552" spans="1:7" x14ac:dyDescent="0.3">
      <c r="A552" s="19" t="s">
        <v>18</v>
      </c>
      <c r="B552" s="95"/>
      <c r="C552" s="321"/>
      <c r="D552" s="233" t="s">
        <v>19</v>
      </c>
      <c r="E552" s="233" t="s">
        <v>20</v>
      </c>
      <c r="F552" s="235" t="s">
        <v>21</v>
      </c>
      <c r="G552" s="234" t="s">
        <v>22</v>
      </c>
    </row>
    <row r="553" spans="1:7" x14ac:dyDescent="0.3">
      <c r="A553" s="21">
        <v>1</v>
      </c>
      <c r="B553" s="233">
        <v>2</v>
      </c>
      <c r="C553" s="235" t="s">
        <v>24</v>
      </c>
      <c r="D553" s="235" t="s">
        <v>24</v>
      </c>
      <c r="E553" s="235" t="s">
        <v>24</v>
      </c>
      <c r="F553" s="235" t="s">
        <v>24</v>
      </c>
      <c r="G553" s="235" t="s">
        <v>24</v>
      </c>
    </row>
    <row r="554" spans="1:7" x14ac:dyDescent="0.3">
      <c r="A554" s="5"/>
      <c r="B554" s="7" t="s">
        <v>111</v>
      </c>
      <c r="C554" s="5"/>
      <c r="D554" s="5"/>
      <c r="E554" s="5"/>
      <c r="F554" s="5"/>
      <c r="G554" s="5"/>
    </row>
    <row r="555" spans="1:7" x14ac:dyDescent="0.3">
      <c r="C555" s="2"/>
      <c r="D555" s="227"/>
      <c r="E555" s="227"/>
      <c r="F555" s="227"/>
      <c r="G555" s="5"/>
    </row>
    <row r="556" spans="1:7" ht="28.8" x14ac:dyDescent="0.3">
      <c r="A556" s="37" t="s">
        <v>166</v>
      </c>
      <c r="B556" s="258" t="s">
        <v>165</v>
      </c>
      <c r="C556" s="37">
        <v>200</v>
      </c>
      <c r="D556" s="217">
        <v>17.600000000000001</v>
      </c>
      <c r="E556" s="217">
        <v>10.4</v>
      </c>
      <c r="F556" s="217">
        <v>29.8</v>
      </c>
      <c r="G556" s="217">
        <v>283</v>
      </c>
    </row>
    <row r="557" spans="1:7" x14ac:dyDescent="0.3">
      <c r="A557" s="242" t="s">
        <v>64</v>
      </c>
      <c r="B557" s="243" t="s">
        <v>65</v>
      </c>
      <c r="C557" s="37">
        <v>10</v>
      </c>
      <c r="D557" s="217">
        <v>0.8</v>
      </c>
      <c r="E557" s="217">
        <v>7.25</v>
      </c>
      <c r="F557" s="217">
        <v>0.13</v>
      </c>
      <c r="G557" s="217">
        <v>66</v>
      </c>
    </row>
    <row r="558" spans="1:7" x14ac:dyDescent="0.3">
      <c r="A558" s="33" t="s">
        <v>71</v>
      </c>
      <c r="B558" s="34" t="s">
        <v>72</v>
      </c>
      <c r="C558" s="235">
        <v>100</v>
      </c>
      <c r="D558" s="36">
        <v>0.4</v>
      </c>
      <c r="E558" s="36">
        <v>0.4</v>
      </c>
      <c r="F558" s="36">
        <v>9.8000000000000007</v>
      </c>
      <c r="G558" s="36">
        <v>44.4</v>
      </c>
    </row>
    <row r="559" spans="1:7" x14ac:dyDescent="0.3">
      <c r="A559" s="33" t="s">
        <v>186</v>
      </c>
      <c r="B559" s="34" t="s">
        <v>144</v>
      </c>
      <c r="C559" s="235">
        <v>200</v>
      </c>
      <c r="D559" s="69">
        <v>1.8</v>
      </c>
      <c r="E559" s="69">
        <v>1.4</v>
      </c>
      <c r="F559" s="69">
        <v>16.5</v>
      </c>
      <c r="G559" s="69">
        <v>87</v>
      </c>
    </row>
    <row r="560" spans="1:7" x14ac:dyDescent="0.3">
      <c r="A560" s="37" t="s">
        <v>29</v>
      </c>
      <c r="B560" s="38" t="s">
        <v>30</v>
      </c>
      <c r="C560" s="37">
        <v>50</v>
      </c>
      <c r="D560" s="37">
        <v>3.95</v>
      </c>
      <c r="E560" s="37">
        <v>0.5</v>
      </c>
      <c r="F560" s="37">
        <v>24.15</v>
      </c>
      <c r="G560" s="37">
        <v>116.9</v>
      </c>
    </row>
    <row r="561" spans="1:7" x14ac:dyDescent="0.3">
      <c r="A561" s="235"/>
      <c r="B561" s="39" t="s">
        <v>32</v>
      </c>
      <c r="C561" s="208">
        <f>SUM(C556:C560)</f>
        <v>560</v>
      </c>
      <c r="D561" s="208">
        <f t="shared" ref="D561:F561" si="29">SUM(D556:D560)</f>
        <v>24.55</v>
      </c>
      <c r="E561" s="208">
        <f t="shared" si="29"/>
        <v>19.949999999999996</v>
      </c>
      <c r="F561" s="41">
        <f t="shared" si="29"/>
        <v>80.38</v>
      </c>
      <c r="G561" s="208">
        <f>SUM(G556:G560)</f>
        <v>597.29999999999995</v>
      </c>
    </row>
    <row r="562" spans="1:7" x14ac:dyDescent="0.3">
      <c r="A562" s="226"/>
      <c r="B562" s="119"/>
      <c r="C562" s="118"/>
      <c r="D562" s="118"/>
      <c r="E562" s="118"/>
      <c r="F562" s="118"/>
      <c r="G562" s="118"/>
    </row>
    <row r="563" spans="1:7" ht="13.8" x14ac:dyDescent="0.25">
      <c r="A563" s="182"/>
      <c r="B563" s="174" t="s">
        <v>33</v>
      </c>
      <c r="C563" s="48">
        <v>550</v>
      </c>
      <c r="D563" s="50" t="s">
        <v>35</v>
      </c>
      <c r="E563" s="50" t="s">
        <v>37</v>
      </c>
      <c r="F563" s="50" t="s">
        <v>39</v>
      </c>
      <c r="G563" s="50" t="s">
        <v>41</v>
      </c>
    </row>
    <row r="564" spans="1:7" x14ac:dyDescent="0.3">
      <c r="A564" s="5"/>
      <c r="B564" s="59"/>
      <c r="C564" s="60"/>
      <c r="D564" s="8" t="s">
        <v>42</v>
      </c>
      <c r="E564" s="8"/>
      <c r="F564" s="8"/>
      <c r="G564" s="103"/>
    </row>
    <row r="565" spans="1:7" x14ac:dyDescent="0.3">
      <c r="A565" s="275" t="s">
        <v>214</v>
      </c>
      <c r="B565" s="218" t="s">
        <v>117</v>
      </c>
      <c r="C565" s="37">
        <v>100</v>
      </c>
      <c r="D565" s="37">
        <v>0.8</v>
      </c>
      <c r="E565" s="37">
        <v>0.2</v>
      </c>
      <c r="F565" s="37">
        <v>2.5</v>
      </c>
      <c r="G565" s="37">
        <v>14.2</v>
      </c>
    </row>
    <row r="566" spans="1:7" x14ac:dyDescent="0.3">
      <c r="A566" s="72" t="s">
        <v>77</v>
      </c>
      <c r="B566" s="255" t="s">
        <v>78</v>
      </c>
      <c r="C566" s="106">
        <v>250</v>
      </c>
      <c r="D566" s="81">
        <v>1.78</v>
      </c>
      <c r="E566" s="105">
        <v>4.6500000000000004</v>
      </c>
      <c r="F566" s="106">
        <v>10.1</v>
      </c>
      <c r="G566" s="106">
        <v>89</v>
      </c>
    </row>
    <row r="567" spans="1:7" x14ac:dyDescent="0.3">
      <c r="A567" s="236" t="s">
        <v>189</v>
      </c>
      <c r="B567" s="237" t="s">
        <v>44</v>
      </c>
      <c r="C567" s="106">
        <v>230</v>
      </c>
      <c r="D567" s="236">
        <v>21.89</v>
      </c>
      <c r="E567" s="236">
        <v>22.36</v>
      </c>
      <c r="F567" s="106">
        <v>53.24</v>
      </c>
      <c r="G567" s="106">
        <v>314.3</v>
      </c>
    </row>
    <row r="568" spans="1:7" x14ac:dyDescent="0.3">
      <c r="A568" s="69" t="s">
        <v>122</v>
      </c>
      <c r="B568" s="61" t="s">
        <v>120</v>
      </c>
      <c r="C568" s="71">
        <v>200</v>
      </c>
      <c r="D568" s="69">
        <v>0.4</v>
      </c>
      <c r="E568" s="69">
        <v>0.1</v>
      </c>
      <c r="F568" s="69">
        <v>18.399999999999999</v>
      </c>
      <c r="G568" s="69">
        <v>75.8</v>
      </c>
    </row>
    <row r="569" spans="1:7" x14ac:dyDescent="0.3">
      <c r="A569" s="69" t="s">
        <v>29</v>
      </c>
      <c r="B569" s="39" t="s">
        <v>30</v>
      </c>
      <c r="C569" s="69">
        <v>100</v>
      </c>
      <c r="D569" s="69">
        <v>7.9</v>
      </c>
      <c r="E569" s="69">
        <v>1</v>
      </c>
      <c r="F569" s="69">
        <v>48.3</v>
      </c>
      <c r="G569" s="69">
        <v>233.8</v>
      </c>
    </row>
    <row r="570" spans="1:7" x14ac:dyDescent="0.3">
      <c r="A570" s="78" t="s">
        <v>62</v>
      </c>
      <c r="B570" s="39" t="s">
        <v>140</v>
      </c>
      <c r="C570" s="77">
        <v>40</v>
      </c>
      <c r="D570" s="69">
        <v>1.06</v>
      </c>
      <c r="E570" s="69">
        <v>1.33</v>
      </c>
      <c r="F570" s="69">
        <v>30.93</v>
      </c>
      <c r="G570" s="69">
        <v>119.7</v>
      </c>
    </row>
    <row r="571" spans="1:7" x14ac:dyDescent="0.3">
      <c r="A571" s="235"/>
      <c r="B571" s="170" t="s">
        <v>32</v>
      </c>
      <c r="C571" s="214">
        <f t="shared" ref="C571:G571" si="30">SUM(C565:C570)</f>
        <v>920</v>
      </c>
      <c r="D571" s="40">
        <f t="shared" si="30"/>
        <v>33.83</v>
      </c>
      <c r="E571" s="214">
        <f t="shared" si="30"/>
        <v>29.64</v>
      </c>
      <c r="F571" s="214">
        <f t="shared" si="30"/>
        <v>163.47000000000003</v>
      </c>
      <c r="G571" s="172">
        <f t="shared" si="30"/>
        <v>846.80000000000007</v>
      </c>
    </row>
    <row r="572" spans="1:7" ht="13.8" x14ac:dyDescent="0.25">
      <c r="A572" s="182"/>
      <c r="B572" s="183" t="s">
        <v>47</v>
      </c>
      <c r="C572" s="185">
        <v>800</v>
      </c>
      <c r="D572" s="86" t="s">
        <v>49</v>
      </c>
      <c r="E572" s="86" t="s">
        <v>51</v>
      </c>
      <c r="F572" s="86" t="s">
        <v>53</v>
      </c>
      <c r="G572" s="89" t="s">
        <v>55</v>
      </c>
    </row>
    <row r="573" spans="1:7" x14ac:dyDescent="0.3">
      <c r="A573" s="5"/>
      <c r="B573" s="53"/>
      <c r="C573" s="178"/>
      <c r="D573" s="56"/>
      <c r="E573" s="56"/>
      <c r="F573" s="56"/>
      <c r="G573" s="58"/>
    </row>
    <row r="574" spans="1:7" x14ac:dyDescent="0.3">
      <c r="A574" s="2"/>
      <c r="B574" s="53"/>
      <c r="C574" s="178"/>
      <c r="D574" s="56"/>
      <c r="E574" s="56"/>
      <c r="F574" s="56"/>
      <c r="G574" s="58"/>
    </row>
    <row r="575" spans="1:7" x14ac:dyDescent="0.3">
      <c r="A575" s="5"/>
      <c r="B575" s="53"/>
      <c r="C575" s="178"/>
      <c r="D575" s="56"/>
      <c r="E575" s="56"/>
      <c r="F575" s="56"/>
      <c r="G575" s="58"/>
    </row>
    <row r="576" spans="1:7" x14ac:dyDescent="0.3">
      <c r="A576" s="5"/>
      <c r="B576" s="53"/>
      <c r="C576" s="178"/>
      <c r="D576" s="56"/>
      <c r="E576" s="56"/>
      <c r="F576" s="5"/>
      <c r="G576" s="58"/>
    </row>
    <row r="577" spans="1:7" x14ac:dyDescent="0.3">
      <c r="A577" s="5"/>
      <c r="B577" s="91"/>
      <c r="C577" s="5"/>
      <c r="D577" s="57"/>
      <c r="E577" s="57"/>
      <c r="F577" s="57"/>
      <c r="G577" s="57"/>
    </row>
    <row r="578" spans="1:7" x14ac:dyDescent="0.3">
      <c r="A578" s="5"/>
      <c r="B578" s="91"/>
      <c r="C578" s="5"/>
      <c r="D578" s="57"/>
      <c r="E578" s="57"/>
      <c r="F578" s="57"/>
      <c r="G578" s="57"/>
    </row>
    <row r="579" spans="1:7" x14ac:dyDescent="0.3">
      <c r="A579" s="5"/>
      <c r="B579" s="91"/>
      <c r="C579" s="5"/>
      <c r="D579" s="57"/>
      <c r="E579" s="57"/>
      <c r="F579" s="57"/>
      <c r="G579" s="57"/>
    </row>
    <row r="580" spans="1:7" x14ac:dyDescent="0.3">
      <c r="A580" s="5"/>
      <c r="B580" s="91"/>
      <c r="C580" s="5"/>
      <c r="D580" s="57"/>
      <c r="E580" s="57"/>
      <c r="F580" s="57"/>
      <c r="G580" s="57"/>
    </row>
    <row r="581" spans="1:7" x14ac:dyDescent="0.3">
      <c r="B581" s="2" t="s">
        <v>0</v>
      </c>
      <c r="C581" s="5"/>
      <c r="D581" s="6"/>
      <c r="E581" s="290" t="s">
        <v>1</v>
      </c>
      <c r="F581" s="290"/>
      <c r="G581" s="2"/>
    </row>
    <row r="582" spans="1:7" x14ac:dyDescent="0.3">
      <c r="B582" s="2" t="s">
        <v>2</v>
      </c>
      <c r="C582" s="5"/>
      <c r="D582" s="6"/>
      <c r="E582" s="325" t="s">
        <v>239</v>
      </c>
      <c r="F582" s="290"/>
      <c r="G582" s="2"/>
    </row>
    <row r="583" spans="1:7" x14ac:dyDescent="0.3">
      <c r="B583" s="7" t="s">
        <v>4</v>
      </c>
      <c r="C583" s="5"/>
      <c r="D583" s="6"/>
      <c r="E583" s="290" t="s">
        <v>5</v>
      </c>
      <c r="F583" s="290"/>
      <c r="G583" s="2"/>
    </row>
    <row r="584" spans="1:7" x14ac:dyDescent="0.3">
      <c r="A584" s="5"/>
      <c r="B584" s="59"/>
      <c r="C584" s="5"/>
      <c r="D584" s="6"/>
      <c r="E584" s="6"/>
      <c r="F584" s="6"/>
      <c r="G584" s="6"/>
    </row>
    <row r="585" spans="1:7" x14ac:dyDescent="0.25">
      <c r="A585" s="291" t="s">
        <v>200</v>
      </c>
      <c r="B585" s="291"/>
      <c r="C585" s="291"/>
      <c r="D585" s="291"/>
      <c r="E585" s="291"/>
      <c r="F585" s="291"/>
      <c r="G585" s="13"/>
    </row>
    <row r="586" spans="1:7" x14ac:dyDescent="0.3">
      <c r="A586" s="5"/>
      <c r="B586" s="59"/>
      <c r="C586" s="117"/>
      <c r="D586" s="6"/>
      <c r="E586" s="6"/>
      <c r="F586" s="6"/>
      <c r="G586" s="6"/>
    </row>
    <row r="587" spans="1:7" x14ac:dyDescent="0.3">
      <c r="A587" s="17" t="s">
        <v>12</v>
      </c>
      <c r="B587" s="94" t="s">
        <v>13</v>
      </c>
      <c r="C587" s="294" t="s">
        <v>15</v>
      </c>
      <c r="D587" s="292" t="s">
        <v>16</v>
      </c>
      <c r="E587" s="293"/>
      <c r="F587" s="293"/>
      <c r="G587" s="225" t="s">
        <v>17</v>
      </c>
    </row>
    <row r="588" spans="1:7" x14ac:dyDescent="0.3">
      <c r="A588" s="19" t="s">
        <v>18</v>
      </c>
      <c r="B588" s="95"/>
      <c r="C588" s="321"/>
      <c r="D588" s="233" t="s">
        <v>19</v>
      </c>
      <c r="E588" s="233" t="s">
        <v>20</v>
      </c>
      <c r="F588" s="235" t="s">
        <v>21</v>
      </c>
      <c r="G588" s="234" t="s">
        <v>22</v>
      </c>
    </row>
    <row r="589" spans="1:7" x14ac:dyDescent="0.3">
      <c r="A589" s="21">
        <v>1</v>
      </c>
      <c r="B589" s="233">
        <v>2</v>
      </c>
      <c r="C589" s="235" t="s">
        <v>24</v>
      </c>
      <c r="D589" s="235" t="s">
        <v>24</v>
      </c>
      <c r="E589" s="235" t="s">
        <v>24</v>
      </c>
      <c r="F589" s="235" t="s">
        <v>24</v>
      </c>
      <c r="G589" s="235" t="s">
        <v>24</v>
      </c>
    </row>
    <row r="590" spans="1:7" x14ac:dyDescent="0.3">
      <c r="A590" s="5"/>
      <c r="B590" s="7" t="s">
        <v>112</v>
      </c>
      <c r="C590" s="5"/>
      <c r="D590" s="5"/>
      <c r="E590" s="5"/>
      <c r="F590" s="5"/>
      <c r="G590" s="5"/>
    </row>
    <row r="591" spans="1:7" x14ac:dyDescent="0.3">
      <c r="C591" s="2"/>
      <c r="D591" s="227"/>
      <c r="E591" s="227"/>
      <c r="F591" s="227"/>
      <c r="G591" s="5"/>
    </row>
    <row r="592" spans="1:7" x14ac:dyDescent="0.3">
      <c r="A592" s="37" t="s">
        <v>175</v>
      </c>
      <c r="B592" s="134" t="s">
        <v>124</v>
      </c>
      <c r="C592" s="37">
        <v>250</v>
      </c>
      <c r="D592" s="217">
        <v>5.47</v>
      </c>
      <c r="E592" s="217">
        <v>4.75</v>
      </c>
      <c r="F592" s="217">
        <v>17.96</v>
      </c>
      <c r="G592" s="217">
        <v>150</v>
      </c>
    </row>
    <row r="593" spans="1:7" x14ac:dyDescent="0.3">
      <c r="A593" s="33" t="s">
        <v>131</v>
      </c>
      <c r="B593" s="34" t="s">
        <v>130</v>
      </c>
      <c r="C593" s="235">
        <v>60</v>
      </c>
      <c r="D593" s="36">
        <v>6.69</v>
      </c>
      <c r="E593" s="36">
        <v>8.3800000000000008</v>
      </c>
      <c r="F593" s="36">
        <v>19.38</v>
      </c>
      <c r="G593" s="36">
        <v>180.27</v>
      </c>
    </row>
    <row r="594" spans="1:7" x14ac:dyDescent="0.3">
      <c r="A594" s="33" t="s">
        <v>193</v>
      </c>
      <c r="B594" s="34" t="s">
        <v>74</v>
      </c>
      <c r="C594" s="235">
        <v>200</v>
      </c>
      <c r="D594" s="36">
        <v>3.48</v>
      </c>
      <c r="E594" s="36">
        <v>3.17</v>
      </c>
      <c r="F594" s="36">
        <v>11.7</v>
      </c>
      <c r="G594" s="36">
        <v>89.8</v>
      </c>
    </row>
    <row r="595" spans="1:7" x14ac:dyDescent="0.3">
      <c r="A595" s="37" t="s">
        <v>71</v>
      </c>
      <c r="B595" s="38" t="s">
        <v>116</v>
      </c>
      <c r="C595" s="37">
        <v>100</v>
      </c>
      <c r="D595" s="37">
        <v>1.5</v>
      </c>
      <c r="E595" s="37">
        <v>0.5</v>
      </c>
      <c r="F595" s="37">
        <v>8</v>
      </c>
      <c r="G595" s="37">
        <v>95</v>
      </c>
    </row>
    <row r="596" spans="1:7" x14ac:dyDescent="0.3">
      <c r="A596" s="235"/>
      <c r="B596" s="39" t="s">
        <v>32</v>
      </c>
      <c r="C596" s="208">
        <f t="shared" ref="C596:G596" si="31">SUM(C592:C595)</f>
        <v>610</v>
      </c>
      <c r="D596" s="208">
        <f t="shared" si="31"/>
        <v>17.14</v>
      </c>
      <c r="E596" s="208">
        <f t="shared" si="31"/>
        <v>16.8</v>
      </c>
      <c r="F596" s="41">
        <f t="shared" si="31"/>
        <v>57.040000000000006</v>
      </c>
      <c r="G596" s="208">
        <f t="shared" si="31"/>
        <v>515.06999999999994</v>
      </c>
    </row>
    <row r="597" spans="1:7" x14ac:dyDescent="0.3">
      <c r="A597" s="226"/>
      <c r="B597" s="119"/>
      <c r="C597" s="118"/>
      <c r="D597" s="118"/>
      <c r="E597" s="118"/>
      <c r="F597" s="118"/>
      <c r="G597" s="118"/>
    </row>
    <row r="598" spans="1:7" ht="13.8" x14ac:dyDescent="0.25">
      <c r="A598" s="182"/>
      <c r="B598" s="174" t="s">
        <v>33</v>
      </c>
      <c r="C598" s="48">
        <v>550</v>
      </c>
      <c r="D598" s="50" t="s">
        <v>35</v>
      </c>
      <c r="E598" s="50" t="s">
        <v>37</v>
      </c>
      <c r="F598" s="50" t="s">
        <v>39</v>
      </c>
      <c r="G598" s="50" t="s">
        <v>41</v>
      </c>
    </row>
    <row r="599" spans="1:7" x14ac:dyDescent="0.3">
      <c r="A599" s="5"/>
      <c r="B599" s="59"/>
      <c r="C599" s="60"/>
      <c r="D599" s="8" t="s">
        <v>42</v>
      </c>
      <c r="E599" s="8"/>
      <c r="F599" s="8"/>
      <c r="G599" s="103"/>
    </row>
    <row r="600" spans="1:7" x14ac:dyDescent="0.3">
      <c r="A600" s="275" t="s">
        <v>215</v>
      </c>
      <c r="B600" s="218" t="s">
        <v>125</v>
      </c>
      <c r="C600" s="37">
        <v>100</v>
      </c>
      <c r="D600" s="37">
        <v>1.1000000000000001</v>
      </c>
      <c r="E600" s="37">
        <v>0.16</v>
      </c>
      <c r="F600" s="37">
        <v>3.83</v>
      </c>
      <c r="G600" s="37">
        <v>21.33</v>
      </c>
    </row>
    <row r="601" spans="1:7" x14ac:dyDescent="0.3">
      <c r="A601" s="72" t="s">
        <v>219</v>
      </c>
      <c r="B601" s="73" t="s">
        <v>162</v>
      </c>
      <c r="C601" s="106">
        <v>250</v>
      </c>
      <c r="D601" s="81">
        <v>4.76</v>
      </c>
      <c r="E601" s="105">
        <v>3.28</v>
      </c>
      <c r="F601" s="106">
        <v>13.75</v>
      </c>
      <c r="G601" s="106">
        <v>113.7</v>
      </c>
    </row>
    <row r="602" spans="1:7" x14ac:dyDescent="0.3">
      <c r="A602" s="69" t="s">
        <v>195</v>
      </c>
      <c r="B602" s="61" t="s">
        <v>79</v>
      </c>
      <c r="C602" s="71">
        <v>250</v>
      </c>
      <c r="D602" s="69">
        <v>17.600000000000001</v>
      </c>
      <c r="E602" s="69">
        <v>17</v>
      </c>
      <c r="F602" s="69">
        <v>28.5</v>
      </c>
      <c r="G602" s="69">
        <v>340</v>
      </c>
    </row>
    <row r="603" spans="1:7" x14ac:dyDescent="0.3">
      <c r="A603" s="69" t="s">
        <v>136</v>
      </c>
      <c r="B603" s="39" t="s">
        <v>133</v>
      </c>
      <c r="C603" s="69">
        <v>200</v>
      </c>
      <c r="D603" s="69">
        <v>0.6</v>
      </c>
      <c r="E603" s="69">
        <v>0.2</v>
      </c>
      <c r="F603" s="69">
        <v>15.2</v>
      </c>
      <c r="G603" s="69">
        <v>65.3</v>
      </c>
    </row>
    <row r="604" spans="1:7" x14ac:dyDescent="0.3">
      <c r="A604" s="78" t="s">
        <v>62</v>
      </c>
      <c r="B604" s="39" t="s">
        <v>163</v>
      </c>
      <c r="C604" s="77">
        <v>50</v>
      </c>
      <c r="D604" s="69">
        <v>0.4</v>
      </c>
      <c r="E604" s="69">
        <v>0.1</v>
      </c>
      <c r="F604" s="69">
        <v>39.9</v>
      </c>
      <c r="G604" s="69">
        <v>162.1</v>
      </c>
    </row>
    <row r="605" spans="1:7" x14ac:dyDescent="0.3">
      <c r="A605" s="78" t="s">
        <v>29</v>
      </c>
      <c r="B605" s="39" t="s">
        <v>30</v>
      </c>
      <c r="C605" s="82">
        <v>100</v>
      </c>
      <c r="D605" s="69">
        <v>7.9</v>
      </c>
      <c r="E605" s="69">
        <v>1</v>
      </c>
      <c r="F605" s="69">
        <v>48.3</v>
      </c>
      <c r="G605" s="69">
        <v>233.8</v>
      </c>
    </row>
    <row r="606" spans="1:7" x14ac:dyDescent="0.3">
      <c r="A606" s="235"/>
      <c r="B606" s="170" t="s">
        <v>32</v>
      </c>
      <c r="C606" s="214">
        <f t="shared" ref="C606:G606" si="32">SUM(C600:C605)</f>
        <v>950</v>
      </c>
      <c r="D606" s="40">
        <f t="shared" si="32"/>
        <v>32.36</v>
      </c>
      <c r="E606" s="214">
        <f t="shared" si="32"/>
        <v>21.740000000000002</v>
      </c>
      <c r="F606" s="214">
        <f t="shared" si="32"/>
        <v>149.48000000000002</v>
      </c>
      <c r="G606" s="172">
        <f t="shared" si="32"/>
        <v>936.23</v>
      </c>
    </row>
    <row r="607" spans="1:7" ht="13.8" x14ac:dyDescent="0.25">
      <c r="A607" s="182"/>
      <c r="B607" s="183" t="s">
        <v>47</v>
      </c>
      <c r="C607" s="185">
        <v>800</v>
      </c>
      <c r="D607" s="86" t="s">
        <v>49</v>
      </c>
      <c r="E607" s="86" t="s">
        <v>51</v>
      </c>
      <c r="F607" s="86" t="s">
        <v>53</v>
      </c>
      <c r="G607" s="89" t="s">
        <v>55</v>
      </c>
    </row>
    <row r="608" spans="1:7" x14ac:dyDescent="0.3">
      <c r="A608" s="5"/>
      <c r="B608" s="53"/>
      <c r="C608" s="178"/>
      <c r="D608" s="56"/>
      <c r="E608" s="56"/>
      <c r="F608" s="56"/>
      <c r="G608" s="58"/>
    </row>
    <row r="609" spans="1:7" x14ac:dyDescent="0.3">
      <c r="A609" s="2"/>
      <c r="B609" s="53"/>
      <c r="C609" s="178"/>
      <c r="D609" s="56"/>
      <c r="E609" s="56"/>
      <c r="F609" s="56"/>
      <c r="G609" s="58"/>
    </row>
    <row r="610" spans="1:7" x14ac:dyDescent="0.3">
      <c r="A610" s="5"/>
      <c r="B610" s="53"/>
      <c r="C610" s="178"/>
      <c r="D610" s="56"/>
      <c r="E610" s="56"/>
      <c r="F610" s="56"/>
      <c r="G610" s="58"/>
    </row>
    <row r="611" spans="1:7" x14ac:dyDescent="0.3">
      <c r="A611" s="5"/>
      <c r="B611" s="53"/>
      <c r="C611" s="178"/>
      <c r="D611" s="56"/>
      <c r="E611" s="56"/>
      <c r="F611" s="5"/>
      <c r="G611" s="58"/>
    </row>
    <row r="612" spans="1:7" x14ac:dyDescent="0.3">
      <c r="A612" s="5"/>
      <c r="B612" s="91"/>
      <c r="C612" s="5"/>
      <c r="D612" s="57"/>
      <c r="E612" s="57"/>
      <c r="F612" s="57"/>
      <c r="G612" s="57"/>
    </row>
    <row r="613" spans="1:7" x14ac:dyDescent="0.3">
      <c r="A613" s="5"/>
      <c r="B613" s="91"/>
      <c r="C613" s="5"/>
      <c r="D613" s="57"/>
      <c r="E613" s="57"/>
      <c r="F613" s="57"/>
      <c r="G613" s="57"/>
    </row>
    <row r="614" spans="1:7" x14ac:dyDescent="0.3">
      <c r="A614" s="5"/>
      <c r="B614" s="91"/>
      <c r="C614" s="5"/>
      <c r="D614" s="57"/>
      <c r="E614" s="57"/>
      <c r="F614" s="57"/>
      <c r="G614" s="57"/>
    </row>
    <row r="615" spans="1:7" x14ac:dyDescent="0.3">
      <c r="A615" s="5"/>
      <c r="B615" s="91"/>
      <c r="C615" s="5"/>
      <c r="D615" s="57"/>
      <c r="E615" s="57"/>
      <c r="F615" s="57"/>
      <c r="G615" s="57"/>
    </row>
    <row r="616" spans="1:7" x14ac:dyDescent="0.3">
      <c r="B616" s="2" t="s">
        <v>0</v>
      </c>
      <c r="C616" s="5"/>
      <c r="D616" s="6"/>
      <c r="E616" s="268" t="s">
        <v>1</v>
      </c>
      <c r="F616" s="268"/>
      <c r="G616" s="2"/>
    </row>
    <row r="617" spans="1:7" x14ac:dyDescent="0.3">
      <c r="B617" s="2" t="s">
        <v>2</v>
      </c>
      <c r="C617" s="5"/>
      <c r="D617" s="325" t="s">
        <v>239</v>
      </c>
      <c r="E617" s="290"/>
      <c r="F617" s="290"/>
      <c r="G617" s="2"/>
    </row>
    <row r="618" spans="1:7" x14ac:dyDescent="0.3">
      <c r="B618" s="7" t="s">
        <v>4</v>
      </c>
      <c r="C618" s="5"/>
      <c r="D618" s="290" t="s">
        <v>5</v>
      </c>
      <c r="E618" s="290"/>
      <c r="F618" s="290"/>
      <c r="G618" s="2"/>
    </row>
    <row r="619" spans="1:7" x14ac:dyDescent="0.3">
      <c r="A619" s="5"/>
      <c r="B619" s="59"/>
      <c r="C619" s="5"/>
      <c r="D619" s="6"/>
      <c r="E619" s="6"/>
      <c r="F619" s="6"/>
      <c r="G619" s="6"/>
    </row>
    <row r="620" spans="1:7" x14ac:dyDescent="0.25">
      <c r="A620" s="291" t="s">
        <v>200</v>
      </c>
      <c r="B620" s="291"/>
      <c r="C620" s="291"/>
      <c r="D620" s="291"/>
      <c r="E620" s="291"/>
      <c r="F620" s="291"/>
      <c r="G620" s="13"/>
    </row>
    <row r="621" spans="1:7" x14ac:dyDescent="0.3">
      <c r="A621" s="5"/>
      <c r="B621" s="59"/>
      <c r="C621" s="117"/>
      <c r="D621" s="6"/>
      <c r="E621" s="6"/>
      <c r="F621" s="6"/>
      <c r="G621" s="6"/>
    </row>
    <row r="622" spans="1:7" x14ac:dyDescent="0.3">
      <c r="A622" s="17" t="s">
        <v>12</v>
      </c>
      <c r="B622" s="94" t="s">
        <v>13</v>
      </c>
      <c r="C622" s="294" t="s">
        <v>15</v>
      </c>
      <c r="D622" s="292" t="s">
        <v>16</v>
      </c>
      <c r="E622" s="293"/>
      <c r="F622" s="293"/>
      <c r="G622" s="225" t="s">
        <v>17</v>
      </c>
    </row>
    <row r="623" spans="1:7" x14ac:dyDescent="0.3">
      <c r="A623" s="19" t="s">
        <v>18</v>
      </c>
      <c r="B623" s="95"/>
      <c r="C623" s="321"/>
      <c r="D623" s="233" t="s">
        <v>19</v>
      </c>
      <c r="E623" s="233" t="s">
        <v>20</v>
      </c>
      <c r="F623" s="235" t="s">
        <v>21</v>
      </c>
      <c r="G623" s="234" t="s">
        <v>22</v>
      </c>
    </row>
    <row r="624" spans="1:7" x14ac:dyDescent="0.3">
      <c r="A624" s="21">
        <v>1</v>
      </c>
      <c r="B624" s="233">
        <v>2</v>
      </c>
      <c r="C624" s="235" t="s">
        <v>24</v>
      </c>
      <c r="D624" s="235" t="s">
        <v>24</v>
      </c>
      <c r="E624" s="235" t="s">
        <v>24</v>
      </c>
      <c r="F624" s="235" t="s">
        <v>24</v>
      </c>
      <c r="G624" s="235" t="s">
        <v>24</v>
      </c>
    </row>
    <row r="625" spans="1:7" x14ac:dyDescent="0.3">
      <c r="A625" s="5"/>
      <c r="B625" s="7" t="s">
        <v>113</v>
      </c>
      <c r="C625" s="5"/>
      <c r="D625" s="5"/>
      <c r="E625" s="5"/>
      <c r="F625" s="5"/>
      <c r="G625" s="5"/>
    </row>
    <row r="626" spans="1:7" x14ac:dyDescent="0.3">
      <c r="C626" s="2"/>
      <c r="D626" s="227"/>
      <c r="E626" s="227"/>
      <c r="F626" s="227"/>
      <c r="G626" s="5"/>
    </row>
    <row r="627" spans="1:7" x14ac:dyDescent="0.3">
      <c r="A627" s="264" t="s">
        <v>197</v>
      </c>
      <c r="B627" s="134" t="s">
        <v>151</v>
      </c>
      <c r="C627" s="37">
        <v>100</v>
      </c>
      <c r="D627" s="217">
        <v>18.88</v>
      </c>
      <c r="E627" s="217">
        <v>19.32</v>
      </c>
      <c r="F627" s="217">
        <v>4</v>
      </c>
      <c r="G627" s="217">
        <v>266</v>
      </c>
    </row>
    <row r="628" spans="1:7" x14ac:dyDescent="0.3">
      <c r="A628" s="33" t="s">
        <v>234</v>
      </c>
      <c r="B628" s="34" t="s">
        <v>152</v>
      </c>
      <c r="C628" s="235">
        <v>180</v>
      </c>
      <c r="D628" s="36">
        <v>8.75</v>
      </c>
      <c r="E628" s="36">
        <v>8.1999999999999993</v>
      </c>
      <c r="F628" s="36">
        <v>43.26</v>
      </c>
      <c r="G628" s="36">
        <v>274.5</v>
      </c>
    </row>
    <row r="629" spans="1:7" x14ac:dyDescent="0.3">
      <c r="A629" s="33" t="s">
        <v>66</v>
      </c>
      <c r="B629" s="34" t="s">
        <v>67</v>
      </c>
      <c r="C629" s="235">
        <v>200</v>
      </c>
      <c r="D629" s="36">
        <v>0.3</v>
      </c>
      <c r="E629" s="36">
        <v>0</v>
      </c>
      <c r="F629" s="36">
        <v>6.7</v>
      </c>
      <c r="G629" s="36">
        <v>27.9</v>
      </c>
    </row>
    <row r="630" spans="1:7" x14ac:dyDescent="0.3">
      <c r="A630" s="33" t="s">
        <v>29</v>
      </c>
      <c r="B630" s="34" t="s">
        <v>30</v>
      </c>
      <c r="C630" s="235">
        <v>50</v>
      </c>
      <c r="D630" s="69">
        <v>3.95</v>
      </c>
      <c r="E630" s="69">
        <v>0.5</v>
      </c>
      <c r="F630" s="69">
        <v>24.15</v>
      </c>
      <c r="G630" s="69">
        <v>116.9</v>
      </c>
    </row>
    <row r="631" spans="1:7" x14ac:dyDescent="0.3">
      <c r="A631" s="37" t="s">
        <v>71</v>
      </c>
      <c r="B631" s="38" t="s">
        <v>72</v>
      </c>
      <c r="C631" s="37">
        <v>100</v>
      </c>
      <c r="D631" s="37">
        <v>0.4</v>
      </c>
      <c r="E631" s="37">
        <v>0.4</v>
      </c>
      <c r="F631" s="37">
        <v>9.8000000000000007</v>
      </c>
      <c r="G631" s="37">
        <v>44.4</v>
      </c>
    </row>
    <row r="632" spans="1:7" x14ac:dyDescent="0.3">
      <c r="A632" s="235"/>
      <c r="B632" s="39" t="s">
        <v>32</v>
      </c>
      <c r="C632" s="208">
        <f>SUM(C627:C631)</f>
        <v>630</v>
      </c>
      <c r="D632" s="208">
        <f t="shared" ref="D632:F632" si="33">SUM(D627:D631)</f>
        <v>32.28</v>
      </c>
      <c r="E632" s="208">
        <f t="shared" si="33"/>
        <v>28.419999999999998</v>
      </c>
      <c r="F632" s="41">
        <f t="shared" si="33"/>
        <v>87.91</v>
      </c>
      <c r="G632" s="208">
        <f>SUM(G627:G631)</f>
        <v>729.69999999999993</v>
      </c>
    </row>
    <row r="633" spans="1:7" x14ac:dyDescent="0.3">
      <c r="A633" s="226"/>
      <c r="B633" s="119"/>
      <c r="C633" s="118"/>
      <c r="D633" s="118"/>
      <c r="E633" s="118"/>
      <c r="F633" s="118"/>
      <c r="G633" s="118"/>
    </row>
    <row r="634" spans="1:7" ht="13.8" x14ac:dyDescent="0.25">
      <c r="A634" s="182"/>
      <c r="B634" s="174" t="s">
        <v>33</v>
      </c>
      <c r="C634" s="48">
        <v>550</v>
      </c>
      <c r="D634" s="50" t="s">
        <v>35</v>
      </c>
      <c r="E634" s="50" t="s">
        <v>37</v>
      </c>
      <c r="F634" s="50" t="s">
        <v>39</v>
      </c>
      <c r="G634" s="50" t="s">
        <v>41</v>
      </c>
    </row>
    <row r="635" spans="1:7" x14ac:dyDescent="0.3">
      <c r="A635" s="5"/>
      <c r="B635" s="59"/>
      <c r="C635" s="60"/>
      <c r="D635" s="8" t="s">
        <v>42</v>
      </c>
      <c r="E635" s="8"/>
      <c r="F635" s="8"/>
      <c r="G635" s="103"/>
    </row>
    <row r="636" spans="1:7" x14ac:dyDescent="0.3">
      <c r="A636" s="37" t="s">
        <v>75</v>
      </c>
      <c r="B636" s="218" t="s">
        <v>76</v>
      </c>
      <c r="C636" s="37">
        <v>100</v>
      </c>
      <c r="D636" s="37">
        <v>1</v>
      </c>
      <c r="E636" s="37">
        <v>6.07</v>
      </c>
      <c r="F636" s="37">
        <v>3.45</v>
      </c>
      <c r="G636" s="37">
        <v>70.7</v>
      </c>
    </row>
    <row r="637" spans="1:7" x14ac:dyDescent="0.3">
      <c r="A637" s="72" t="s">
        <v>180</v>
      </c>
      <c r="B637" s="73" t="s">
        <v>153</v>
      </c>
      <c r="C637" s="106">
        <v>250</v>
      </c>
      <c r="D637" s="81">
        <v>6.7</v>
      </c>
      <c r="E637" s="105">
        <v>4.2</v>
      </c>
      <c r="F637" s="106">
        <v>19.5</v>
      </c>
      <c r="G637" s="106">
        <v>144</v>
      </c>
    </row>
    <row r="638" spans="1:7" s="244" customFormat="1" ht="15.6" x14ac:dyDescent="0.3">
      <c r="A638" s="244" t="s">
        <v>181</v>
      </c>
      <c r="B638" s="244" t="s">
        <v>206</v>
      </c>
      <c r="C638" s="244">
        <v>100</v>
      </c>
      <c r="D638" s="244">
        <v>10.130000000000001</v>
      </c>
      <c r="E638" s="244">
        <v>18.8</v>
      </c>
      <c r="F638" s="244">
        <v>12.3</v>
      </c>
      <c r="G638" s="244">
        <v>260</v>
      </c>
    </row>
    <row r="639" spans="1:7" x14ac:dyDescent="0.3">
      <c r="A639" s="69" t="s">
        <v>192</v>
      </c>
      <c r="B639" s="61" t="s">
        <v>176</v>
      </c>
      <c r="C639" s="71">
        <v>180</v>
      </c>
      <c r="D639" s="69">
        <v>3.84</v>
      </c>
      <c r="E639" s="69">
        <v>6.24</v>
      </c>
      <c r="F639" s="69">
        <v>23.76</v>
      </c>
      <c r="G639" s="69">
        <v>167.3</v>
      </c>
    </row>
    <row r="640" spans="1:7" x14ac:dyDescent="0.3">
      <c r="A640" s="69" t="s">
        <v>196</v>
      </c>
      <c r="B640" s="39" t="s">
        <v>46</v>
      </c>
      <c r="C640" s="69">
        <v>200</v>
      </c>
      <c r="D640" s="69">
        <v>0.6</v>
      </c>
      <c r="E640" s="69">
        <v>0.1</v>
      </c>
      <c r="F640" s="69">
        <v>18.600000000000001</v>
      </c>
      <c r="G640" s="69">
        <v>78</v>
      </c>
    </row>
    <row r="641" spans="1:7" x14ac:dyDescent="0.3">
      <c r="A641" s="78" t="s">
        <v>123</v>
      </c>
      <c r="B641" s="39" t="s">
        <v>177</v>
      </c>
      <c r="C641" s="77">
        <v>90</v>
      </c>
      <c r="D641" s="69">
        <v>6.3</v>
      </c>
      <c r="E641" s="69">
        <v>30.6</v>
      </c>
      <c r="F641" s="69">
        <v>47.7</v>
      </c>
      <c r="G641" s="69">
        <v>495</v>
      </c>
    </row>
    <row r="642" spans="1:7" x14ac:dyDescent="0.3">
      <c r="A642" s="78" t="s">
        <v>29</v>
      </c>
      <c r="B642" s="39" t="s">
        <v>30</v>
      </c>
      <c r="C642" s="82">
        <v>100</v>
      </c>
      <c r="D642" s="69">
        <v>7.9</v>
      </c>
      <c r="E642" s="69">
        <v>1</v>
      </c>
      <c r="F642" s="69">
        <v>48.3</v>
      </c>
      <c r="G642" s="69">
        <v>233.8</v>
      </c>
    </row>
    <row r="643" spans="1:7" x14ac:dyDescent="0.3">
      <c r="A643" s="235"/>
      <c r="B643" s="170" t="s">
        <v>32</v>
      </c>
      <c r="C643" s="214">
        <f t="shared" ref="C643:G643" si="34">SUM(C636:C642)</f>
        <v>1020</v>
      </c>
      <c r="D643" s="40">
        <f t="shared" si="34"/>
        <v>36.470000000000006</v>
      </c>
      <c r="E643" s="214">
        <f t="shared" si="34"/>
        <v>67.010000000000005</v>
      </c>
      <c r="F643" s="214">
        <f t="shared" si="34"/>
        <v>173.61</v>
      </c>
      <c r="G643" s="172">
        <f t="shared" si="34"/>
        <v>1448.8</v>
      </c>
    </row>
    <row r="644" spans="1:7" ht="13.8" x14ac:dyDescent="0.25">
      <c r="A644" s="182"/>
      <c r="B644" s="183" t="s">
        <v>47</v>
      </c>
      <c r="C644" s="185">
        <v>800</v>
      </c>
      <c r="D644" s="86" t="s">
        <v>49</v>
      </c>
      <c r="E644" s="86" t="s">
        <v>51</v>
      </c>
      <c r="F644" s="86" t="s">
        <v>53</v>
      </c>
      <c r="G644" s="89" t="s">
        <v>55</v>
      </c>
    </row>
    <row r="647" spans="1:7" x14ac:dyDescent="0.3">
      <c r="A647" s="286" t="s">
        <v>100</v>
      </c>
      <c r="B647" s="170" t="s">
        <v>101</v>
      </c>
      <c r="C647" s="42">
        <f>C343+C307+C271+C237+C204+C167+C129+C96+C60+C25+C632+C596+C561+C524+C488+C452+C417+C379</f>
        <v>10485</v>
      </c>
      <c r="D647" s="42">
        <f>D343+D307+D271+D237+D204+D167+D129+D96+D60+D25+D632+D596+D561+D524+D488+D452+D417+D379</f>
        <v>381.27</v>
      </c>
      <c r="E647" s="42">
        <f>E343+E307+E271+E237+E204+E167+E129+E96+E60+E25+E632+E596+E561+E524+E488+E452+E417+E379</f>
        <v>390.15</v>
      </c>
      <c r="F647" s="42">
        <f>F343+F307+F271+F237+F204+F167+F129+F96+F60+F25+F632+F596+F561+F524+F488+F452+F417+F379</f>
        <v>1558.0999999999997</v>
      </c>
      <c r="G647" s="42">
        <f>G343+G307+G271+G237+G204+G167+G129+G96+G60+G25+G632+G596+G561+G524+G488+G452+G417+G379</f>
        <v>11253.84</v>
      </c>
    </row>
    <row r="648" spans="1:7" x14ac:dyDescent="0.3">
      <c r="A648" s="287"/>
      <c r="B648" s="170" t="s">
        <v>102</v>
      </c>
      <c r="C648" s="102">
        <f t="shared" ref="C648:G648" si="35">C647/18</f>
        <v>582.5</v>
      </c>
      <c r="D648" s="102">
        <f t="shared" si="35"/>
        <v>21.181666666666665</v>
      </c>
      <c r="E648" s="102">
        <f t="shared" si="35"/>
        <v>21.674999999999997</v>
      </c>
      <c r="F648" s="102">
        <f t="shared" si="35"/>
        <v>86.561111111111089</v>
      </c>
      <c r="G648" s="102">
        <f t="shared" si="35"/>
        <v>625.21333333333337</v>
      </c>
    </row>
    <row r="649" spans="1:7" x14ac:dyDescent="0.3">
      <c r="A649" s="5"/>
      <c r="B649" s="191" t="s">
        <v>33</v>
      </c>
      <c r="C649" s="187">
        <v>550</v>
      </c>
      <c r="D649" s="193" t="s">
        <v>35</v>
      </c>
      <c r="E649" s="193" t="s">
        <v>37</v>
      </c>
      <c r="F649" s="193" t="s">
        <v>39</v>
      </c>
      <c r="G649" s="193" t="s">
        <v>41</v>
      </c>
    </row>
    <row r="650" spans="1:7" x14ac:dyDescent="0.3">
      <c r="A650" s="5"/>
      <c r="B650" s="197"/>
      <c r="C650" s="187"/>
      <c r="D650" s="189"/>
      <c r="E650" s="189"/>
      <c r="F650" s="189"/>
      <c r="G650" s="189"/>
    </row>
    <row r="651" spans="1:7" x14ac:dyDescent="0.3">
      <c r="A651" s="288" t="s">
        <v>103</v>
      </c>
      <c r="B651" s="170" t="s">
        <v>101</v>
      </c>
      <c r="C651" s="41">
        <f>C354+C317+C281+C247+C214+C177+C140+C107+C71+C37+C643+C606+C571+C535+C498+C462+C427+C390</f>
        <v>16936</v>
      </c>
      <c r="D651" s="41">
        <f>D354+D317+D281+D247+D214+D177+D140+D107+D71+D37+D643+D606+D571+D535+D498+D462+D427+D390</f>
        <v>606.19000000000017</v>
      </c>
      <c r="E651" s="41">
        <f>E354+E317+E281+E247+E214+E177+E140+E107+E71+E37+E643+E606+E571+E535+E498+E462+E427+E390</f>
        <v>653.62</v>
      </c>
      <c r="F651" s="41">
        <f>F354+F317+F281+F247+F214+F177+F140+F107+F71+F37+F643+F606+F571+F535+F498+F462+F427+F390</f>
        <v>2676.7000000000003</v>
      </c>
      <c r="G651" s="41">
        <f>G354+G317+G281+G247+G214+G177+G140+G107+G71+G37+G643+G606+G571+G535+G498+G462+G427+G390</f>
        <v>18655.629999999997</v>
      </c>
    </row>
    <row r="652" spans="1:7" x14ac:dyDescent="0.3">
      <c r="A652" s="289"/>
      <c r="B652" s="170" t="s">
        <v>102</v>
      </c>
      <c r="C652" s="102">
        <f t="shared" ref="C652:G652" si="36">C651/18</f>
        <v>940.88888888888891</v>
      </c>
      <c r="D652" s="102">
        <f t="shared" si="36"/>
        <v>33.677222222222234</v>
      </c>
      <c r="E652" s="102">
        <f t="shared" si="36"/>
        <v>36.312222222222225</v>
      </c>
      <c r="F652" s="102">
        <f t="shared" si="36"/>
        <v>148.70555555555558</v>
      </c>
      <c r="G652" s="102">
        <f t="shared" si="36"/>
        <v>1036.4238888888888</v>
      </c>
    </row>
    <row r="653" spans="1:7" x14ac:dyDescent="0.3">
      <c r="A653" s="5"/>
      <c r="B653" s="199" t="s">
        <v>47</v>
      </c>
      <c r="C653" s="187">
        <v>800</v>
      </c>
      <c r="D653" s="202" t="s">
        <v>49</v>
      </c>
      <c r="E653" s="202" t="s">
        <v>51</v>
      </c>
      <c r="F653" s="202" t="s">
        <v>53</v>
      </c>
      <c r="G653" s="205" t="s">
        <v>55</v>
      </c>
    </row>
    <row r="654" spans="1:7" x14ac:dyDescent="0.3">
      <c r="A654" s="5"/>
      <c r="B654" s="39"/>
      <c r="C654" s="206"/>
      <c r="D654" s="207"/>
      <c r="E654" s="207"/>
      <c r="F654" s="207"/>
      <c r="G654" s="207"/>
    </row>
    <row r="657" spans="1:7" x14ac:dyDescent="0.3">
      <c r="A657" s="280" t="s">
        <v>8</v>
      </c>
      <c r="B657" s="280"/>
      <c r="C657" s="280"/>
      <c r="D657" s="280"/>
      <c r="E657" s="280"/>
      <c r="F657" s="280"/>
      <c r="G657" s="280"/>
    </row>
    <row r="658" spans="1:7" x14ac:dyDescent="0.3">
      <c r="A658" s="280" t="s">
        <v>10</v>
      </c>
      <c r="B658" s="280"/>
      <c r="C658" s="280"/>
      <c r="D658" s="280"/>
      <c r="E658" s="280"/>
      <c r="F658" s="280"/>
      <c r="G658" s="280"/>
    </row>
    <row r="659" spans="1:7" x14ac:dyDescent="0.3">
      <c r="A659" s="280" t="s">
        <v>11</v>
      </c>
      <c r="B659" s="280"/>
      <c r="C659" s="280"/>
      <c r="D659" s="280"/>
      <c r="E659" s="280"/>
      <c r="F659" s="280"/>
      <c r="G659" s="280"/>
    </row>
    <row r="660" spans="1:7" x14ac:dyDescent="0.3">
      <c r="A660" s="280" t="s">
        <v>7</v>
      </c>
      <c r="B660" s="280"/>
      <c r="C660" s="280"/>
      <c r="D660" s="280"/>
      <c r="E660" s="280"/>
      <c r="F660" s="280"/>
      <c r="G660" s="280"/>
    </row>
    <row r="661" spans="1:7" x14ac:dyDescent="0.3">
      <c r="A661" s="5"/>
      <c r="B661" s="59"/>
      <c r="C661" s="5"/>
      <c r="D661" s="5"/>
      <c r="E661" s="5"/>
      <c r="F661" s="5"/>
      <c r="G661" s="5"/>
    </row>
    <row r="662" spans="1:7" ht="13.8" x14ac:dyDescent="0.25">
      <c r="A662" s="315" t="s">
        <v>104</v>
      </c>
      <c r="B662" s="315"/>
      <c r="C662" s="315"/>
      <c r="D662" s="315"/>
      <c r="E662" s="315"/>
      <c r="F662" s="315"/>
      <c r="G662" s="315"/>
    </row>
    <row r="663" spans="1:7" ht="13.8" x14ac:dyDescent="0.25">
      <c r="A663" s="315"/>
      <c r="B663" s="315"/>
      <c r="C663" s="315"/>
      <c r="D663" s="315"/>
      <c r="E663" s="315"/>
      <c r="F663" s="315"/>
      <c r="G663" s="315"/>
    </row>
  </sheetData>
  <mergeCells count="120">
    <mergeCell ref="E44:F44"/>
    <mergeCell ref="A48:F48"/>
    <mergeCell ref="A11:G11"/>
    <mergeCell ref="A12:G12"/>
    <mergeCell ref="A13:G13"/>
    <mergeCell ref="C15:C16"/>
    <mergeCell ref="D15:F15"/>
    <mergeCell ref="A7:F7"/>
    <mergeCell ref="A9:G9"/>
    <mergeCell ref="A10:G10"/>
    <mergeCell ref="E113:F113"/>
    <mergeCell ref="E114:F114"/>
    <mergeCell ref="E79:F79"/>
    <mergeCell ref="E80:F80"/>
    <mergeCell ref="E81:F81"/>
    <mergeCell ref="A84:F84"/>
    <mergeCell ref="C86:C87"/>
    <mergeCell ref="D86:F86"/>
    <mergeCell ref="C50:C51"/>
    <mergeCell ref="D50:F50"/>
    <mergeCell ref="E187:F187"/>
    <mergeCell ref="E188:F188"/>
    <mergeCell ref="E151:F151"/>
    <mergeCell ref="E152:F152"/>
    <mergeCell ref="E153:F153"/>
    <mergeCell ref="A155:F155"/>
    <mergeCell ref="C157:C158"/>
    <mergeCell ref="D157:F157"/>
    <mergeCell ref="E115:F115"/>
    <mergeCell ref="A117:F117"/>
    <mergeCell ref="C119:C120"/>
    <mergeCell ref="D119:F119"/>
    <mergeCell ref="A255:G255"/>
    <mergeCell ref="E256:F256"/>
    <mergeCell ref="E220:F220"/>
    <mergeCell ref="E221:F221"/>
    <mergeCell ref="E222:F222"/>
    <mergeCell ref="A225:F225"/>
    <mergeCell ref="C227:C228"/>
    <mergeCell ref="D227:F227"/>
    <mergeCell ref="E189:F189"/>
    <mergeCell ref="A192:F192"/>
    <mergeCell ref="C194:C195"/>
    <mergeCell ref="D194:F194"/>
    <mergeCell ref="E292:F292"/>
    <mergeCell ref="E293:F293"/>
    <mergeCell ref="E294:F294"/>
    <mergeCell ref="A297:F297"/>
    <mergeCell ref="E257:F257"/>
    <mergeCell ref="E258:F258"/>
    <mergeCell ref="A261:F261"/>
    <mergeCell ref="C262:C263"/>
    <mergeCell ref="D262:F262"/>
    <mergeCell ref="E364:F364"/>
    <mergeCell ref="E365:F365"/>
    <mergeCell ref="E327:F327"/>
    <mergeCell ref="E328:F328"/>
    <mergeCell ref="E329:F329"/>
    <mergeCell ref="A331:F331"/>
    <mergeCell ref="C333:C334"/>
    <mergeCell ref="D333:F333"/>
    <mergeCell ref="C298:C299"/>
    <mergeCell ref="D298:F298"/>
    <mergeCell ref="E437:F437"/>
    <mergeCell ref="E438:F438"/>
    <mergeCell ref="E400:F400"/>
    <mergeCell ref="E401:F401"/>
    <mergeCell ref="E402:F402"/>
    <mergeCell ref="A404:F404"/>
    <mergeCell ref="C406:C407"/>
    <mergeCell ref="D406:F406"/>
    <mergeCell ref="E366:F366"/>
    <mergeCell ref="A368:F368"/>
    <mergeCell ref="C370:C371"/>
    <mergeCell ref="D370:F370"/>
    <mergeCell ref="E508:F508"/>
    <mergeCell ref="E509:F509"/>
    <mergeCell ref="E472:F472"/>
    <mergeCell ref="E473:F473"/>
    <mergeCell ref="E474:F474"/>
    <mergeCell ref="A476:F476"/>
    <mergeCell ref="C478:C479"/>
    <mergeCell ref="D478:F478"/>
    <mergeCell ref="E439:F439"/>
    <mergeCell ref="A441:F441"/>
    <mergeCell ref="C443:C444"/>
    <mergeCell ref="D443:F443"/>
    <mergeCell ref="E546:F546"/>
    <mergeCell ref="E547:F547"/>
    <mergeCell ref="A549:F549"/>
    <mergeCell ref="C551:C552"/>
    <mergeCell ref="D551:F551"/>
    <mergeCell ref="E510:F510"/>
    <mergeCell ref="A512:F512"/>
    <mergeCell ref="C514:C515"/>
    <mergeCell ref="D514:F514"/>
    <mergeCell ref="D617:F617"/>
    <mergeCell ref="D618:F618"/>
    <mergeCell ref="A657:G657"/>
    <mergeCell ref="A658:G658"/>
    <mergeCell ref="A659:G659"/>
    <mergeCell ref="A660:G660"/>
    <mergeCell ref="A662:G663"/>
    <mergeCell ref="E2:G2"/>
    <mergeCell ref="E3:G3"/>
    <mergeCell ref="E4:G4"/>
    <mergeCell ref="E45:G45"/>
    <mergeCell ref="E46:G46"/>
    <mergeCell ref="A647:A648"/>
    <mergeCell ref="A651:A652"/>
    <mergeCell ref="A620:F620"/>
    <mergeCell ref="C622:C623"/>
    <mergeCell ref="D622:F622"/>
    <mergeCell ref="E583:F583"/>
    <mergeCell ref="A585:F585"/>
    <mergeCell ref="C587:C588"/>
    <mergeCell ref="D587:F587"/>
    <mergeCell ref="E581:F581"/>
    <mergeCell ref="E582:F582"/>
    <mergeCell ref="E545:F54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0" orientation="landscape" r:id="rId1"/>
  <rowBreaks count="9" manualBreakCount="9">
    <brk id="42" max="12" man="1"/>
    <brk id="77" max="16383" man="1"/>
    <brk id="111" max="12" man="1"/>
    <brk id="149" max="12" man="1"/>
    <brk id="185" max="12" man="1"/>
    <brk id="218" max="12" man="1"/>
    <brk id="254" max="12" man="1"/>
    <brk id="290" max="12" man="1"/>
    <brk id="32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меню</vt:lpstr>
      <vt:lpstr>7-11 лет </vt:lpstr>
      <vt:lpstr>12-18 лет</vt:lpstr>
      <vt:lpstr>'12-18 лет'!_Hlk229992931</vt:lpstr>
      <vt:lpstr>'7-11 лет '!_Hlk229992931</vt:lpstr>
      <vt:lpstr>меню!_Hlk229992931</vt:lpstr>
      <vt:lpstr>'12-18 лет'!Область_печати</vt:lpstr>
      <vt:lpstr>'7-11 лет '!Область_печати</vt:lpstr>
      <vt:lpstr>меню!Область_печати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RELOAD</dc:creator>
  <cp:lastModifiedBy>Бухгалтер</cp:lastModifiedBy>
  <cp:lastPrinted>2026-05-08T09:34:14Z</cp:lastPrinted>
  <dcterms:created xsi:type="dcterms:W3CDTF">2015-06-05T18:19:34Z</dcterms:created>
  <dcterms:modified xsi:type="dcterms:W3CDTF">2026-05-29T10:14:21Z</dcterms:modified>
</cp:coreProperties>
</file>